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style8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6.xml" ContentType="application/vnd.ms-office.chartstyle+xml"/>
  <Override PartName="/xl/charts/style7.xml" ContentType="application/vnd.ms-office.chart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4.xml" ContentType="application/vnd.ms-office.chartstyle+xml"/>
  <Override PartName="/xl/charts/style5.xml" ContentType="application/vnd.ms-office.chartsty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8.xml" ContentType="application/vnd.ms-office.chartcolorstyle+xml"/>
  <Override PartName="/xl/charts/colors9.xml" ContentType="application/vnd.ms-office.chartcolorstyle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charts/colors7.xml" ContentType="application/vnd.ms-office.chartcolorstyle+xml"/>
  <Override PartName="/xl/charts/colors12.xml" ContentType="application/vnd.ms-office.chartcolorstyle+xml"/>
  <Override PartName="/xl/charts/style12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charts/colors10.xml" ContentType="application/vnd.ms-office.chartcolorstyle+xml"/>
  <Override PartName="/xl/charts/style10.xml" ContentType="application/vnd.ms-office.chartstyle+xml"/>
  <Override PartName="/xl/charts/style11.xml" ContentType="application/vnd.ms-office.chartstyle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charts/style9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activeTab="1"/>
  </bookViews>
  <sheets>
    <sheet name="Данные" sheetId="1" r:id="rId1"/>
    <sheet name="Отчет" sheetId="4" r:id="rId2"/>
    <sheet name="Об авторе" sheetId="3" r:id="rId3"/>
  </sheets>
  <calcPr calcId="171027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  <c r="C7" s="1"/>
  <c r="C9" s="1"/>
  <c r="C16" s="1"/>
  <c r="C18" s="1"/>
  <c r="C20" s="1"/>
  <c r="C22" s="1"/>
  <c r="C6"/>
  <c r="C8" s="1"/>
  <c r="C10" s="1"/>
  <c r="C17" s="1"/>
  <c r="C19" s="1"/>
  <c r="C21" s="1"/>
  <c r="C23" s="1"/>
  <c r="B16"/>
  <c r="B18"/>
  <c r="B20"/>
  <c r="B22"/>
  <c r="E11" l="1"/>
  <c r="D11"/>
  <c r="D15"/>
  <c r="E15"/>
  <c r="F15"/>
  <c r="G15"/>
  <c r="H15"/>
  <c r="I15"/>
  <c r="J15"/>
  <c r="K15"/>
  <c r="L15"/>
  <c r="M15"/>
  <c r="N15"/>
  <c r="O15"/>
  <c r="E14"/>
  <c r="F14"/>
  <c r="G14"/>
  <c r="H14"/>
  <c r="I14"/>
  <c r="J14"/>
  <c r="K14"/>
  <c r="L14"/>
  <c r="M14"/>
  <c r="N14"/>
  <c r="O14"/>
  <c r="D14"/>
  <c r="E16"/>
  <c r="F16"/>
  <c r="G16"/>
  <c r="H16"/>
  <c r="I16"/>
  <c r="J16"/>
  <c r="K16"/>
  <c r="L16"/>
  <c r="M16"/>
  <c r="N16"/>
  <c r="O16"/>
  <c r="E17"/>
  <c r="F17"/>
  <c r="G17"/>
  <c r="H17"/>
  <c r="I17"/>
  <c r="J17"/>
  <c r="K17"/>
  <c r="L17"/>
  <c r="M17"/>
  <c r="N17"/>
  <c r="O17"/>
  <c r="E18"/>
  <c r="F18"/>
  <c r="G18"/>
  <c r="H18"/>
  <c r="I18"/>
  <c r="J18"/>
  <c r="K18"/>
  <c r="L18"/>
  <c r="M18"/>
  <c r="N18"/>
  <c r="O18"/>
  <c r="E19"/>
  <c r="F19"/>
  <c r="G19"/>
  <c r="H19"/>
  <c r="I19"/>
  <c r="J19"/>
  <c r="K19"/>
  <c r="L19"/>
  <c r="M19"/>
  <c r="N19"/>
  <c r="O19"/>
  <c r="E20"/>
  <c r="F20"/>
  <c r="G20"/>
  <c r="H20"/>
  <c r="I20"/>
  <c r="J20"/>
  <c r="K20"/>
  <c r="L20"/>
  <c r="M20"/>
  <c r="N20"/>
  <c r="O20"/>
  <c r="E21"/>
  <c r="F21"/>
  <c r="G21"/>
  <c r="H21"/>
  <c r="I21"/>
  <c r="J21"/>
  <c r="K21"/>
  <c r="L21"/>
  <c r="M21"/>
  <c r="N21"/>
  <c r="O21"/>
  <c r="E22"/>
  <c r="F22"/>
  <c r="G22"/>
  <c r="H22"/>
  <c r="I22"/>
  <c r="J22"/>
  <c r="K22"/>
  <c r="L22"/>
  <c r="M22"/>
  <c r="N22"/>
  <c r="O22"/>
  <c r="E23"/>
  <c r="F23"/>
  <c r="G23"/>
  <c r="H23"/>
  <c r="I23"/>
  <c r="J23"/>
  <c r="K23"/>
  <c r="L23"/>
  <c r="M23"/>
  <c r="N23"/>
  <c r="O23"/>
  <c r="E24" l="1"/>
  <c r="D24"/>
</calcChain>
</file>

<file path=xl/sharedStrings.xml><?xml version="1.0" encoding="utf-8"?>
<sst xmlns="http://schemas.openxmlformats.org/spreadsheetml/2006/main" count="38" uniqueCount="35">
  <si>
    <t>План</t>
  </si>
  <si>
    <t>Факт</t>
  </si>
  <si>
    <t>Max/Min</t>
  </si>
  <si>
    <t>техн строка</t>
  </si>
  <si>
    <t>Исходные данные</t>
  </si>
  <si>
    <t>Данные для диаграммы</t>
  </si>
  <si>
    <t>верх</t>
  </si>
  <si>
    <t>низ</t>
  </si>
  <si>
    <t>год</t>
  </si>
  <si>
    <t>пробел</t>
  </si>
  <si>
    <t>Москва</t>
  </si>
  <si>
    <t>Санкт-Петербург</t>
  </si>
  <si>
    <t>Новосибирск</t>
  </si>
  <si>
    <t>Другой город</t>
  </si>
  <si>
    <t>Процент изменения показателей</t>
  </si>
  <si>
    <r>
      <rPr>
        <sz val="11"/>
        <color rgb="FF9D6056"/>
        <rFont val="Segoe UI Light"/>
        <family val="2"/>
        <charset val="204"/>
      </rPr>
      <t>■</t>
    </r>
    <r>
      <rPr>
        <sz val="11"/>
        <color rgb="FF9D6056"/>
        <rFont val="Calibri"/>
        <family val="2"/>
        <charset val="204"/>
      </rPr>
      <t xml:space="preserve"> План  </t>
    </r>
    <r>
      <rPr>
        <sz val="11"/>
        <color theme="1"/>
        <rFont val="Segoe UI Light"/>
        <family val="2"/>
        <charset val="204"/>
      </rPr>
      <t>■</t>
    </r>
    <r>
      <rPr>
        <sz val="11"/>
        <color theme="1"/>
        <rFont val="Calibri"/>
        <family val="2"/>
        <charset val="204"/>
      </rPr>
      <t xml:space="preserve"> Факт</t>
    </r>
  </si>
  <si>
    <t>Соотношение абсолютных показателей</t>
  </si>
  <si>
    <t>можно менять</t>
  </si>
  <si>
    <t>даты должны быть в соответствующем формате</t>
  </si>
  <si>
    <t>Диаграммы показывают абсолютное и относительное изменение</t>
  </si>
  <si>
    <t>Файл подготовлен руководителем</t>
  </si>
  <si>
    <t>Консультационной группы Finalytics.PRO</t>
  </si>
  <si>
    <t>Салостей Станиславом</t>
  </si>
  <si>
    <t>Finalytics.PRO занимается созданием интерактивных</t>
  </si>
  <si>
    <t>аналитических отчетов для финансистов и</t>
  </si>
  <si>
    <t>руководителей на платформе Power BI.</t>
  </si>
  <si>
    <t xml:space="preserve">Преимущество таких отчетов: </t>
  </si>
  <si>
    <t>наглядность, доступность, всегда онлайн.</t>
  </si>
  <si>
    <t>Мы таже проводим корпоративное обучение</t>
  </si>
  <si>
    <t>работе с Excel и Power BI.</t>
  </si>
  <si>
    <t>По всем вопросам обращайтесь:</t>
  </si>
  <si>
    <t>SalosteySV@finalytics.pro</t>
  </si>
  <si>
    <t>+7 913 388 7176</t>
  </si>
  <si>
    <t>www.finalytics.pro</t>
  </si>
  <si>
    <t>www.vk.com/finalytics</t>
  </si>
</sst>
</file>

<file path=xl/styles.xml><?xml version="1.0" encoding="utf-8"?>
<styleSheet xmlns="http://schemas.openxmlformats.org/spreadsheetml/2006/main">
  <numFmts count="1">
    <numFmt numFmtId="164" formatCode="mmm\ yy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egoe UI Light"/>
      <family val="2"/>
      <charset val="204"/>
    </font>
    <font>
      <sz val="11"/>
      <color theme="1"/>
      <name val="Calibri"/>
      <family val="2"/>
      <charset val="204"/>
    </font>
    <font>
      <sz val="11"/>
      <color rgb="FF9D6056"/>
      <name val="Segoe UI Light"/>
      <family val="2"/>
      <charset val="204"/>
    </font>
    <font>
      <sz val="11"/>
      <color rgb="FF9D6056"/>
      <name val="Calibri"/>
      <family val="2"/>
      <charset val="204"/>
    </font>
    <font>
      <sz val="16"/>
      <color theme="1" tint="0.14999847407452621"/>
      <name val="Calibri"/>
      <family val="2"/>
      <charset val="204"/>
      <scheme val="minor"/>
    </font>
    <font>
      <sz val="10"/>
      <color theme="2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59996337778862885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2" tint="-0.24994659260841701"/>
      </bottom>
      <diagonal/>
    </border>
    <border>
      <left/>
      <right/>
      <top style="thin">
        <color theme="2" tint="-9.9948118533890809E-2"/>
      </top>
      <bottom style="medium">
        <color theme="2" tint="-0.24994659260841701"/>
      </bottom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4" borderId="0" xfId="0" applyFill="1"/>
    <xf numFmtId="0" fontId="0" fillId="2" borderId="0" xfId="0" applyFill="1" applyBorder="1"/>
    <xf numFmtId="3" fontId="0" fillId="2" borderId="0" xfId="0" applyNumberFormat="1" applyFill="1"/>
    <xf numFmtId="164" fontId="0" fillId="3" borderId="0" xfId="0" applyNumberFormat="1" applyFill="1" applyAlignment="1">
      <alignment horizontal="right"/>
    </xf>
    <xf numFmtId="9" fontId="0" fillId="0" borderId="0" xfId="1" applyFont="1"/>
    <xf numFmtId="9" fontId="0" fillId="0" borderId="1" xfId="1" applyFont="1" applyBorder="1"/>
    <xf numFmtId="9" fontId="0" fillId="0" borderId="2" xfId="1" applyFont="1" applyBorder="1"/>
    <xf numFmtId="9" fontId="0" fillId="2" borderId="0" xfId="1" applyFont="1" applyFill="1"/>
    <xf numFmtId="0" fontId="0" fillId="5" borderId="0" xfId="0" applyFill="1"/>
    <xf numFmtId="0" fontId="0" fillId="5" borderId="0" xfId="0" applyNumberFormat="1" applyFill="1" applyAlignment="1">
      <alignment horizontal="right"/>
    </xf>
    <xf numFmtId="0" fontId="0" fillId="3" borderId="0" xfId="0" applyNumberFormat="1" applyFill="1" applyAlignment="1">
      <alignment horizontal="right"/>
    </xf>
    <xf numFmtId="0" fontId="4" fillId="4" borderId="0" xfId="0" applyFont="1" applyFill="1"/>
    <xf numFmtId="0" fontId="7" fillId="4" borderId="0" xfId="0" applyFont="1" applyFill="1"/>
    <xf numFmtId="0" fontId="0" fillId="0" borderId="3" xfId="0" applyBorder="1"/>
    <xf numFmtId="3" fontId="0" fillId="2" borderId="0" xfId="1" applyNumberFormat="1" applyFont="1" applyFill="1"/>
    <xf numFmtId="0" fontId="8" fillId="0" borderId="4" xfId="0" applyFont="1" applyBorder="1"/>
    <xf numFmtId="0" fontId="0" fillId="0" borderId="4" xfId="0" applyBorder="1"/>
    <xf numFmtId="0" fontId="0" fillId="6" borderId="0" xfId="0" applyFill="1"/>
    <xf numFmtId="0" fontId="0" fillId="6" borderId="1" xfId="0" applyFill="1" applyBorder="1"/>
    <xf numFmtId="3" fontId="0" fillId="6" borderId="0" xfId="0" applyNumberFormat="1" applyFill="1"/>
    <xf numFmtId="3" fontId="0" fillId="6" borderId="1" xfId="0" applyNumberFormat="1" applyFill="1" applyBorder="1"/>
    <xf numFmtId="3" fontId="0" fillId="6" borderId="2" xfId="0" applyNumberFormat="1" applyFill="1" applyBorder="1"/>
    <xf numFmtId="164" fontId="0" fillId="7" borderId="0" xfId="0" applyNumberFormat="1" applyFill="1" applyAlignment="1">
      <alignment horizontal="right"/>
    </xf>
    <xf numFmtId="0" fontId="0" fillId="7" borderId="0" xfId="0" applyFill="1"/>
    <xf numFmtId="0" fontId="10" fillId="8" borderId="0" xfId="0" applyFont="1" applyFill="1"/>
    <xf numFmtId="0" fontId="10" fillId="9" borderId="0" xfId="0" applyFont="1" applyFill="1"/>
    <xf numFmtId="49" fontId="10" fillId="8" borderId="5" xfId="0" quotePrefix="1" applyNumberFormat="1" applyFont="1" applyFill="1" applyBorder="1"/>
    <xf numFmtId="0" fontId="11" fillId="8" borderId="0" xfId="2" applyFont="1" applyFill="1" applyAlignment="1">
      <alignment horizontal="left" indent="1"/>
    </xf>
    <xf numFmtId="0" fontId="11" fillId="8" borderId="5" xfId="2" applyFont="1" applyFill="1" applyBorder="1"/>
    <xf numFmtId="0" fontId="10" fillId="10" borderId="0" xfId="0" applyFont="1" applyFill="1"/>
    <xf numFmtId="0" fontId="10" fillId="0" borderId="0" xfId="0" applyFont="1"/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9D6056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Данные!$B$16</c:f>
          <c:strCache>
            <c:ptCount val="1"/>
            <c:pt idx="0">
              <c:v>Москва</c:v>
            </c:pt>
          </c:strCache>
        </c:strRef>
      </c:tx>
      <c:layout>
        <c:manualLayout>
          <c:xMode val="edge"/>
          <c:yMode val="edge"/>
          <c:x val="6.2003127268665886E-2"/>
          <c:y val="5.0874395324095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stacked"/>
        <c:ser>
          <c:idx val="10"/>
          <c:order val="3"/>
          <c:tx>
            <c:strRef>
              <c:f>Данные!$B$26:$C$26</c:f>
              <c:strCache>
                <c:ptCount val="1"/>
                <c:pt idx="0">
                  <c:v>техн строка низ</c:v>
                </c:pt>
              </c:strCache>
            </c:strRef>
          </c:tx>
          <c:spPr>
            <a:solidFill>
              <a:schemeClr val="bg2">
                <a:lumMod val="75000"/>
                <a:alpha val="43000"/>
              </a:schemeClr>
            </a:solidFill>
            <a:ln>
              <a:noFill/>
            </a:ln>
            <a:effectLst/>
          </c:spPr>
          <c:cat>
            <c:strRef>
              <c:f>Данные!$D$15:$O$15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</c:strCache>
            </c:strRef>
          </c:cat>
          <c:val>
            <c:numRef>
              <c:f>Данные!$D$26:$O$26</c:f>
              <c:numCache>
                <c:formatCode>0%</c:formatCode>
                <c:ptCount val="12"/>
                <c:pt idx="0">
                  <c:v>-0.4</c:v>
                </c:pt>
                <c:pt idx="1">
                  <c:v>-0.4</c:v>
                </c:pt>
                <c:pt idx="2">
                  <c:v>-0.4</c:v>
                </c:pt>
                <c:pt idx="3">
                  <c:v>-0.4</c:v>
                </c:pt>
                <c:pt idx="4">
                  <c:v>-0.4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-0.4</c:v>
                </c:pt>
                <c:pt idx="10">
                  <c:v>-0.4</c:v>
                </c:pt>
                <c:pt idx="11">
                  <c:v>-0.4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04-406F-A5BD-C7500DC1E6DA}"/>
            </c:ext>
          </c:extLst>
        </c:ser>
        <c:dLbls/>
        <c:gapWidth val="0"/>
        <c:overlap val="100"/>
        <c:axId val="226642560"/>
        <c:axId val="226722176"/>
      </c:barChart>
      <c:lineChart>
        <c:grouping val="standard"/>
        <c:ser>
          <c:idx val="0"/>
          <c:order val="0"/>
          <c:tx>
            <c:strRef>
              <c:f>Данные!$B$16:$C$16</c:f>
              <c:strCache>
                <c:ptCount val="1"/>
                <c:pt idx="0">
                  <c:v>Москва План</c:v>
                </c:pt>
              </c:strCache>
            </c:strRef>
          </c:tx>
          <c:spPr>
            <a:ln w="28575" cap="rnd">
              <a:solidFill>
                <a:srgbClr val="9D6056"/>
              </a:solidFill>
              <a:round/>
              <a:tailEnd type="oval"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Данные!$D$16:$O$16</c:f>
              <c:numCache>
                <c:formatCode>0%</c:formatCode>
                <c:ptCount val="12"/>
                <c:pt idx="0">
                  <c:v>0</c:v>
                </c:pt>
                <c:pt idx="1">
                  <c:v>0.24829356195052682</c:v>
                </c:pt>
                <c:pt idx="2">
                  <c:v>2.0997375328084159E-2</c:v>
                </c:pt>
                <c:pt idx="3">
                  <c:v>2.5706940874037701E-3</c:v>
                </c:pt>
                <c:pt idx="4">
                  <c:v>-0.15026210183095204</c:v>
                </c:pt>
                <c:pt idx="5">
                  <c:v>0.24829356195053023</c:v>
                </c:pt>
                <c:pt idx="6">
                  <c:v>2.0997375328084107E-2</c:v>
                </c:pt>
                <c:pt idx="7">
                  <c:v>2.5706940874026794E-3</c:v>
                </c:pt>
                <c:pt idx="8">
                  <c:v>-0.1767171313325154</c:v>
                </c:pt>
                <c:pt idx="9">
                  <c:v>0.24829356195052735</c:v>
                </c:pt>
                <c:pt idx="10">
                  <c:v>2.0997375328081897E-2</c:v>
                </c:pt>
                <c:pt idx="11">
                  <c:v>2.57069408740399E-3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F304-406F-A5BD-C7500DC1E6DA}"/>
            </c:ext>
          </c:extLst>
        </c:ser>
        <c:ser>
          <c:idx val="1"/>
          <c:order val="1"/>
          <c:tx>
            <c:strRef>
              <c:f>Данные!$B$17:$C$17</c:f>
              <c:strCache>
                <c:ptCount val="1"/>
                <c:pt idx="0">
                  <c:v>Москва Факт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  <a:headEnd type="oval"/>
              <a:tailEnd type="oval"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Данные!$D$17:$O$17</c:f>
              <c:numCache>
                <c:formatCode>0%</c:formatCode>
                <c:ptCount val="12"/>
                <c:pt idx="0">
                  <c:v>0</c:v>
                </c:pt>
                <c:pt idx="1">
                  <c:v>0.31928877041950299</c:v>
                </c:pt>
                <c:pt idx="2">
                  <c:v>-7.9291040210403377E-5</c:v>
                </c:pt>
                <c:pt idx="3">
                  <c:v>-4.4987038313336079E-2</c:v>
                </c:pt>
                <c:pt idx="4">
                  <c:v>-4.174565538959249E-2</c:v>
                </c:pt>
                <c:pt idx="5">
                  <c:v>0.3086835736404841</c:v>
                </c:pt>
                <c:pt idx="6">
                  <c:v>-4.0640706240974322E-2</c:v>
                </c:pt>
                <c:pt idx="7">
                  <c:v>8.1619403782826741E-2</c:v>
                </c:pt>
                <c:pt idx="8">
                  <c:v>-0.20119577319073395</c:v>
                </c:pt>
                <c:pt idx="9">
                  <c:v>0.27337124310345207</c:v>
                </c:pt>
                <c:pt idx="10">
                  <c:v>-4.6156126633737447E-3</c:v>
                </c:pt>
                <c:pt idx="11">
                  <c:v>5.4404051953742899E-2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304-406F-A5BD-C7500DC1E6DA}"/>
            </c:ext>
          </c:extLst>
        </c:ser>
        <c:ser>
          <c:idx val="8"/>
          <c:order val="2"/>
          <c:tx>
            <c:strRef>
              <c:f>Данные!$B$24:$C$24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Данные!$D$24:$O$24</c:f>
              <c:numCache>
                <c:formatCode>0%</c:formatCode>
                <c:ptCount val="12"/>
                <c:pt idx="0">
                  <c:v>0.35057425373630907</c:v>
                </c:pt>
                <c:pt idx="1">
                  <c:v>-0.25333695575776261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304-406F-A5BD-C7500DC1E6DA}"/>
            </c:ext>
          </c:extLst>
        </c:ser>
        <c:dLbls/>
        <c:marker val="1"/>
        <c:axId val="226642560"/>
        <c:axId val="226722176"/>
      </c:lineChart>
      <c:catAx>
        <c:axId val="226642560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722176"/>
        <c:crosses val="autoZero"/>
        <c:lblAlgn val="ctr"/>
        <c:lblOffset val="1"/>
      </c:catAx>
      <c:valAx>
        <c:axId val="226722176"/>
        <c:scaling>
          <c:orientation val="minMax"/>
          <c:min val="-0.4"/>
        </c:scaling>
        <c:delete val="1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tickLblPos val="none"/>
        <c:crossAx val="226642560"/>
        <c:crosses val="autoZero"/>
        <c:crossBetween val="between"/>
      </c:valAx>
      <c:spPr>
        <a:solidFill>
          <a:schemeClr val="bg2"/>
        </a:solidFill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Данные!$B$9</c:f>
          <c:strCache>
            <c:ptCount val="1"/>
            <c:pt idx="0">
              <c:v>Другой город</c:v>
            </c:pt>
          </c:strCache>
        </c:strRef>
      </c:tx>
      <c:layout>
        <c:manualLayout>
          <c:xMode val="edge"/>
          <c:yMode val="edge"/>
          <c:x val="6.2003127268665886E-2"/>
          <c:y val="5.0874395324095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7.6388888888888895E-2"/>
          <c:y val="0.12679166666666666"/>
          <c:w val="0.84722222222222221"/>
          <c:h val="0.74838943569553829"/>
        </c:manualLayout>
      </c:layout>
      <c:lineChart>
        <c:grouping val="standard"/>
        <c:ser>
          <c:idx val="0"/>
          <c:order val="0"/>
          <c:tx>
            <c:strRef>
              <c:f>Данные!$B$3:$C$3</c:f>
              <c:strCache>
                <c:ptCount val="1"/>
                <c:pt idx="0">
                  <c:v>Москва План</c:v>
                </c:pt>
              </c:strCache>
            </c:strRef>
          </c:tx>
          <c:spPr>
            <a:ln w="28575" cap="rnd">
              <a:solidFill>
                <a:srgbClr val="9D6056"/>
              </a:solidFill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Данные!$D$9:$O$9</c:f>
              <c:numCache>
                <c:formatCode>#,##0</c:formatCode>
                <c:ptCount val="12"/>
                <c:pt idx="0">
                  <c:v>24009.316249550968</c:v>
                </c:pt>
                <c:pt idx="1">
                  <c:v>24749.329421626124</c:v>
                </c:pt>
                <c:pt idx="2">
                  <c:v>24831.553107412266</c:v>
                </c:pt>
                <c:pt idx="3">
                  <c:v>24502.658364267751</c:v>
                </c:pt>
                <c:pt idx="4">
                  <c:v>26068.806131002279</c:v>
                </c:pt>
                <c:pt idx="5">
                  <c:v>26872.296730930459</c:v>
                </c:pt>
                <c:pt idx="6">
                  <c:v>26961.573464255762</c:v>
                </c:pt>
                <c:pt idx="7">
                  <c:v>26604.4665309544</c:v>
                </c:pt>
                <c:pt idx="8">
                  <c:v>27423.733684588678</c:v>
                </c:pt>
                <c:pt idx="9">
                  <c:v>28268.985750209515</c:v>
                </c:pt>
                <c:pt idx="10">
                  <c:v>28362.902646389633</c:v>
                </c:pt>
                <c:pt idx="11">
                  <c:v>27987.23506166926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77A-4909-8C8B-106D1E475D87}"/>
            </c:ext>
          </c:extLst>
        </c:ser>
        <c:ser>
          <c:idx val="1"/>
          <c:order val="1"/>
          <c:tx>
            <c:strRef>
              <c:f>Данные!$B$4:$C$4</c:f>
              <c:strCache>
                <c:ptCount val="1"/>
                <c:pt idx="0">
                  <c:v>Москва Факт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Данные!$D$10:$O$10</c:f>
              <c:numCache>
                <c:formatCode>#,##0</c:formatCode>
                <c:ptCount val="12"/>
                <c:pt idx="0">
                  <c:v>12766.995000000001</c:v>
                </c:pt>
                <c:pt idx="1">
                  <c:v>13008.6</c:v>
                </c:pt>
                <c:pt idx="2">
                  <c:v>14306.895</c:v>
                </c:pt>
                <c:pt idx="3">
                  <c:v>13754.655000000001</c:v>
                </c:pt>
                <c:pt idx="4">
                  <c:v>10657.754999999999</c:v>
                </c:pt>
                <c:pt idx="5">
                  <c:v>10176.48</c:v>
                </c:pt>
                <c:pt idx="6">
                  <c:v>10850.49</c:v>
                </c:pt>
                <c:pt idx="7">
                  <c:v>11028.15</c:v>
                </c:pt>
                <c:pt idx="8">
                  <c:v>9957.9599999999991</c:v>
                </c:pt>
                <c:pt idx="9">
                  <c:v>8701.4699999999993</c:v>
                </c:pt>
                <c:pt idx="10">
                  <c:v>9602.82</c:v>
                </c:pt>
                <c:pt idx="11">
                  <c:v>10194.75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77A-4909-8C8B-106D1E475D87}"/>
            </c:ext>
          </c:extLst>
        </c:ser>
        <c:ser>
          <c:idx val="8"/>
          <c:order val="2"/>
          <c:tx>
            <c:strRef>
              <c:f>Данные!$B$11:$C$11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Данные!$D$11:$O$11</c:f>
              <c:numCache>
                <c:formatCode>#,##0</c:formatCode>
                <c:ptCount val="12"/>
                <c:pt idx="0">
                  <c:v>67759.505000000005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7A-4909-8C8B-106D1E475D87}"/>
            </c:ext>
          </c:extLst>
        </c:ser>
        <c:dLbls/>
        <c:marker val="1"/>
        <c:axId val="228530048"/>
        <c:axId val="228531584"/>
      </c:lineChart>
      <c:catAx>
        <c:axId val="228530048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8531584"/>
        <c:crosses val="autoZero"/>
        <c:lblAlgn val="ctr"/>
        <c:lblOffset val="1"/>
      </c:catAx>
      <c:valAx>
        <c:axId val="228531584"/>
        <c:scaling>
          <c:orientation val="minMax"/>
        </c:scaling>
        <c:delete val="1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tickLblPos val="none"/>
        <c:crossAx val="22853004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3526570048309181"/>
          <c:y val="6.25E-2"/>
          <c:w val="0.78743961352657033"/>
          <c:h val="0.75000000000000011"/>
        </c:manualLayout>
      </c:layout>
      <c:lineChart>
        <c:grouping val="standard"/>
        <c:ser>
          <c:idx val="8"/>
          <c:order val="0"/>
          <c:tx>
            <c:strRef>
              <c:f>Данные!$B$11:$C$11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Данные!$D$11:$O$11</c:f>
              <c:numCache>
                <c:formatCode>#,##0</c:formatCode>
                <c:ptCount val="12"/>
                <c:pt idx="0">
                  <c:v>67759.505000000005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45-4398-867B-56C896FEE237}"/>
            </c:ext>
          </c:extLst>
        </c:ser>
        <c:dLbls/>
        <c:marker val="1"/>
        <c:axId val="228629504"/>
        <c:axId val="228643584"/>
      </c:lineChart>
      <c:catAx>
        <c:axId val="228629504"/>
        <c:scaling>
          <c:orientation val="minMax"/>
        </c:scaling>
        <c:axPos val="b"/>
        <c:numFmt formatCode="General" sourceLinked="1"/>
        <c:majorTickMark val="none"/>
        <c:tickLblPos val="none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8643584"/>
        <c:crosses val="autoZero"/>
        <c:lblAlgn val="ctr"/>
        <c:lblOffset val="1"/>
        <c:noMultiLvlLbl val="1"/>
      </c:catAx>
      <c:valAx>
        <c:axId val="228643584"/>
        <c:scaling>
          <c:orientation val="minMax"/>
        </c:scaling>
        <c:delete val="1"/>
        <c:axPos val="l"/>
        <c:majorGridlines>
          <c:spPr>
            <a:ln w="12700" cap="flat" cmpd="sng" algn="ctr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tickLblPos val="none"/>
        <c:crossAx val="22862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3526570048309181"/>
          <c:y val="6.25E-2"/>
          <c:w val="0.22038039765577253"/>
          <c:h val="0.75000000000000011"/>
        </c:manualLayout>
      </c:layout>
      <c:lineChart>
        <c:grouping val="standard"/>
        <c:ser>
          <c:idx val="8"/>
          <c:order val="0"/>
          <c:tx>
            <c:strRef>
              <c:f>Данные!$B$11:$C$11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Данные!$D$11:$O$11</c:f>
              <c:numCache>
                <c:formatCode>#,##0</c:formatCode>
                <c:ptCount val="12"/>
                <c:pt idx="0">
                  <c:v>67759.505000000005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00-4C61-A97D-73DEC4CFF05B}"/>
            </c:ext>
          </c:extLst>
        </c:ser>
        <c:dLbls/>
        <c:marker val="1"/>
        <c:axId val="228749696"/>
        <c:axId val="228751232"/>
      </c:lineChart>
      <c:catAx>
        <c:axId val="228749696"/>
        <c:scaling>
          <c:orientation val="minMax"/>
        </c:scaling>
        <c:delete val="1"/>
        <c:axPos val="b"/>
        <c:numFmt formatCode="General" sourceLinked="1"/>
        <c:majorTickMark val="none"/>
        <c:tickLblPos val="none"/>
        <c:crossAx val="228751232"/>
        <c:crosses val="autoZero"/>
        <c:lblAlgn val="ctr"/>
        <c:lblOffset val="1"/>
        <c:noMultiLvlLbl val="1"/>
      </c:catAx>
      <c:valAx>
        <c:axId val="228751232"/>
        <c:scaling>
          <c:orientation val="minMax"/>
        </c:scaling>
        <c:axPos val="l"/>
        <c:numFmt formatCode="#,##0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874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Данные!$B$18</c:f>
          <c:strCache>
            <c:ptCount val="1"/>
            <c:pt idx="0">
              <c:v>Санкт-Петербург</c:v>
            </c:pt>
          </c:strCache>
        </c:strRef>
      </c:tx>
      <c:layout>
        <c:manualLayout>
          <c:xMode val="edge"/>
          <c:yMode val="edge"/>
          <c:x val="6.2003127268665886E-2"/>
          <c:y val="5.0874395324095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stacked"/>
        <c:ser>
          <c:idx val="10"/>
          <c:order val="3"/>
          <c:tx>
            <c:strRef>
              <c:f>Данные!$B$26:$C$26</c:f>
              <c:strCache>
                <c:ptCount val="1"/>
                <c:pt idx="0">
                  <c:v>техн строка низ</c:v>
                </c:pt>
              </c:strCache>
            </c:strRef>
          </c:tx>
          <c:spPr>
            <a:solidFill>
              <a:schemeClr val="bg2">
                <a:lumMod val="75000"/>
                <a:alpha val="43000"/>
              </a:schemeClr>
            </a:solidFill>
            <a:ln>
              <a:noFill/>
            </a:ln>
            <a:effectLst/>
          </c:spPr>
          <c:cat>
            <c:strRef>
              <c:f>Данные!$D$15:$O$15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</c:strCache>
            </c:strRef>
          </c:cat>
          <c:val>
            <c:numRef>
              <c:f>Данные!$D$26:$O$26</c:f>
              <c:numCache>
                <c:formatCode>0%</c:formatCode>
                <c:ptCount val="12"/>
                <c:pt idx="0">
                  <c:v>-0.4</c:v>
                </c:pt>
                <c:pt idx="1">
                  <c:v>-0.4</c:v>
                </c:pt>
                <c:pt idx="2">
                  <c:v>-0.4</c:v>
                </c:pt>
                <c:pt idx="3">
                  <c:v>-0.4</c:v>
                </c:pt>
                <c:pt idx="4">
                  <c:v>-0.4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-0.4</c:v>
                </c:pt>
                <c:pt idx="10">
                  <c:v>-0.4</c:v>
                </c:pt>
                <c:pt idx="11">
                  <c:v>-0.4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40-422A-B173-FD32053A219D}"/>
            </c:ext>
          </c:extLst>
        </c:ser>
        <c:dLbls/>
        <c:gapWidth val="0"/>
        <c:overlap val="100"/>
        <c:axId val="226948608"/>
        <c:axId val="226950144"/>
      </c:barChart>
      <c:lineChart>
        <c:grouping val="standard"/>
        <c:ser>
          <c:idx val="0"/>
          <c:order val="0"/>
          <c:tx>
            <c:strRef>
              <c:f>Данные!$B$16:$C$16</c:f>
              <c:strCache>
                <c:ptCount val="1"/>
                <c:pt idx="0">
                  <c:v>Москва План</c:v>
                </c:pt>
              </c:strCache>
            </c:strRef>
          </c:tx>
          <c:spPr>
            <a:ln w="28575" cap="rnd">
              <a:solidFill>
                <a:srgbClr val="9D6056"/>
              </a:solidFill>
              <a:round/>
              <a:tailEnd type="oval"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Данные!$D$18:$O$18</c:f>
              <c:numCache>
                <c:formatCode>0%</c:formatCode>
                <c:ptCount val="12"/>
                <c:pt idx="0">
                  <c:v>0</c:v>
                </c:pt>
                <c:pt idx="1">
                  <c:v>-4.8442906574393749E-2</c:v>
                </c:pt>
                <c:pt idx="2">
                  <c:v>-2.9090909090909407E-2</c:v>
                </c:pt>
                <c:pt idx="3">
                  <c:v>0.10486891385767946</c:v>
                </c:pt>
                <c:pt idx="4">
                  <c:v>6.3695144813864416E-2</c:v>
                </c:pt>
                <c:pt idx="5">
                  <c:v>-4.8442906574394339E-2</c:v>
                </c:pt>
                <c:pt idx="6">
                  <c:v>-2.9090909090908515E-2</c:v>
                </c:pt>
                <c:pt idx="7">
                  <c:v>0.10486891385767849</c:v>
                </c:pt>
                <c:pt idx="8">
                  <c:v>3.057894922301678E-2</c:v>
                </c:pt>
                <c:pt idx="9">
                  <c:v>-4.8442906574395338E-2</c:v>
                </c:pt>
                <c:pt idx="10">
                  <c:v>-2.9090909090909244E-2</c:v>
                </c:pt>
                <c:pt idx="11">
                  <c:v>0.10486891385767703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540-422A-B173-FD32053A219D}"/>
            </c:ext>
          </c:extLst>
        </c:ser>
        <c:ser>
          <c:idx val="1"/>
          <c:order val="1"/>
          <c:tx>
            <c:strRef>
              <c:f>Данные!$B$17:$C$17</c:f>
              <c:strCache>
                <c:ptCount val="1"/>
                <c:pt idx="0">
                  <c:v>Москва Факт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  <a:headEnd type="oval"/>
              <a:tailEnd type="oval"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Данные!$D$19:$O$19</c:f>
              <c:numCache>
                <c:formatCode>0%</c:formatCode>
                <c:ptCount val="12"/>
                <c:pt idx="0">
                  <c:v>0</c:v>
                </c:pt>
                <c:pt idx="1">
                  <c:v>-0.15156472955951464</c:v>
                </c:pt>
                <c:pt idx="2">
                  <c:v>-0.11813849019393002</c:v>
                </c:pt>
                <c:pt idx="3">
                  <c:v>0.27665786612828092</c:v>
                </c:pt>
                <c:pt idx="4">
                  <c:v>-0.25333695575776261</c:v>
                </c:pt>
                <c:pt idx="5">
                  <c:v>1.0709471727610759E-3</c:v>
                </c:pt>
                <c:pt idx="6">
                  <c:v>-9.3699853056004825E-2</c:v>
                </c:pt>
                <c:pt idx="7">
                  <c:v>0.2739218625981128</c:v>
                </c:pt>
                <c:pt idx="8">
                  <c:v>1.8248967451826154E-2</c:v>
                </c:pt>
                <c:pt idx="9">
                  <c:v>-0.13371800054266869</c:v>
                </c:pt>
                <c:pt idx="10">
                  <c:v>-3.9369474754060725E-2</c:v>
                </c:pt>
                <c:pt idx="11">
                  <c:v>0.35057425373630907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540-422A-B173-FD32053A219D}"/>
            </c:ext>
          </c:extLst>
        </c:ser>
        <c:ser>
          <c:idx val="8"/>
          <c:order val="2"/>
          <c:tx>
            <c:strRef>
              <c:f>Данные!$B$24:$C$24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Данные!$D$24:$O$24</c:f>
              <c:numCache>
                <c:formatCode>0%</c:formatCode>
                <c:ptCount val="12"/>
                <c:pt idx="0">
                  <c:v>0.35057425373630907</c:v>
                </c:pt>
                <c:pt idx="1">
                  <c:v>-0.25333695575776261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40-422A-B173-FD32053A219D}"/>
            </c:ext>
          </c:extLst>
        </c:ser>
        <c:dLbls/>
        <c:marker val="1"/>
        <c:axId val="226948608"/>
        <c:axId val="226950144"/>
      </c:lineChart>
      <c:catAx>
        <c:axId val="226948608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6950144"/>
        <c:crosses val="autoZero"/>
        <c:lblAlgn val="ctr"/>
        <c:lblOffset val="1"/>
      </c:catAx>
      <c:valAx>
        <c:axId val="226950144"/>
        <c:scaling>
          <c:orientation val="minMax"/>
          <c:min val="-0.4"/>
        </c:scaling>
        <c:delete val="1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tickLblPos val="none"/>
        <c:crossAx val="226948608"/>
        <c:crosses val="autoZero"/>
        <c:crossBetween val="between"/>
      </c:valAx>
      <c:spPr>
        <a:solidFill>
          <a:schemeClr val="bg2"/>
        </a:solidFill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Данные!$B$20</c:f>
          <c:strCache>
            <c:ptCount val="1"/>
            <c:pt idx="0">
              <c:v>Новосибирск</c:v>
            </c:pt>
          </c:strCache>
        </c:strRef>
      </c:tx>
      <c:layout>
        <c:manualLayout>
          <c:xMode val="edge"/>
          <c:yMode val="edge"/>
          <c:x val="6.2003127268665886E-2"/>
          <c:y val="5.0874395324095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stacked"/>
        <c:ser>
          <c:idx val="10"/>
          <c:order val="3"/>
          <c:tx>
            <c:strRef>
              <c:f>Данные!$B$26:$C$26</c:f>
              <c:strCache>
                <c:ptCount val="1"/>
                <c:pt idx="0">
                  <c:v>техн строка низ</c:v>
                </c:pt>
              </c:strCache>
            </c:strRef>
          </c:tx>
          <c:spPr>
            <a:solidFill>
              <a:schemeClr val="bg2">
                <a:lumMod val="75000"/>
                <a:alpha val="43000"/>
              </a:schemeClr>
            </a:solidFill>
            <a:ln>
              <a:noFill/>
            </a:ln>
            <a:effectLst/>
          </c:spPr>
          <c:cat>
            <c:strRef>
              <c:f>Данные!$D$15:$O$15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</c:strCache>
            </c:strRef>
          </c:cat>
          <c:val>
            <c:numRef>
              <c:f>Данные!$D$26:$O$26</c:f>
              <c:numCache>
                <c:formatCode>0%</c:formatCode>
                <c:ptCount val="12"/>
                <c:pt idx="0">
                  <c:v>-0.4</c:v>
                </c:pt>
                <c:pt idx="1">
                  <c:v>-0.4</c:v>
                </c:pt>
                <c:pt idx="2">
                  <c:v>-0.4</c:v>
                </c:pt>
                <c:pt idx="3">
                  <c:v>-0.4</c:v>
                </c:pt>
                <c:pt idx="4">
                  <c:v>-0.4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-0.4</c:v>
                </c:pt>
                <c:pt idx="10">
                  <c:v>-0.4</c:v>
                </c:pt>
                <c:pt idx="11">
                  <c:v>-0.4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8F-4C6D-87F0-86CDAF2C4EE8}"/>
            </c:ext>
          </c:extLst>
        </c:ser>
        <c:dLbls/>
        <c:gapWidth val="0"/>
        <c:overlap val="100"/>
        <c:axId val="227352960"/>
        <c:axId val="227354496"/>
      </c:barChart>
      <c:lineChart>
        <c:grouping val="standard"/>
        <c:ser>
          <c:idx val="0"/>
          <c:order val="0"/>
          <c:tx>
            <c:strRef>
              <c:f>Данные!$B$16:$C$16</c:f>
              <c:strCache>
                <c:ptCount val="1"/>
                <c:pt idx="0">
                  <c:v>Москва План</c:v>
                </c:pt>
              </c:strCache>
            </c:strRef>
          </c:tx>
          <c:spPr>
            <a:ln w="28575" cap="rnd">
              <a:solidFill>
                <a:srgbClr val="9D6056"/>
              </a:solidFill>
              <a:round/>
              <a:tailEnd type="oval"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Данные!$D$20:$O$20</c:f>
              <c:numCache>
                <c:formatCode>0%</c:formatCode>
                <c:ptCount val="12"/>
                <c:pt idx="0">
                  <c:v>0</c:v>
                </c:pt>
                <c:pt idx="1">
                  <c:v>-2.6936026936027532E-2</c:v>
                </c:pt>
                <c:pt idx="2">
                  <c:v>5.5363321799308057E-2</c:v>
                </c:pt>
                <c:pt idx="3">
                  <c:v>1.3114754098360678E-2</c:v>
                </c:pt>
                <c:pt idx="4">
                  <c:v>4.3612614784457854E-2</c:v>
                </c:pt>
                <c:pt idx="5">
                  <c:v>-2.6936026936027299E-2</c:v>
                </c:pt>
                <c:pt idx="6">
                  <c:v>5.536332179930837E-2</c:v>
                </c:pt>
                <c:pt idx="7">
                  <c:v>1.3114754098360494E-2</c:v>
                </c:pt>
                <c:pt idx="8">
                  <c:v>1.1121651898349304E-2</c:v>
                </c:pt>
                <c:pt idx="9">
                  <c:v>-2.6936026936025651E-2</c:v>
                </c:pt>
                <c:pt idx="10">
                  <c:v>5.5363321799308134E-2</c:v>
                </c:pt>
                <c:pt idx="11">
                  <c:v>1.3114754098359931E-2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2E8F-4C6D-87F0-86CDAF2C4EE8}"/>
            </c:ext>
          </c:extLst>
        </c:ser>
        <c:ser>
          <c:idx val="1"/>
          <c:order val="1"/>
          <c:tx>
            <c:strRef>
              <c:f>Данные!$B$17:$C$17</c:f>
              <c:strCache>
                <c:ptCount val="1"/>
                <c:pt idx="0">
                  <c:v>Москва Факт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  <a:headEnd type="oval"/>
              <a:tailEnd type="oval"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Данные!$D$21:$O$21</c:f>
              <c:numCache>
                <c:formatCode>0%</c:formatCode>
                <c:ptCount val="12"/>
                <c:pt idx="0">
                  <c:v>0</c:v>
                </c:pt>
                <c:pt idx="1">
                  <c:v>6.7042741410715617E-2</c:v>
                </c:pt>
                <c:pt idx="2">
                  <c:v>-0.10397000281110293</c:v>
                </c:pt>
                <c:pt idx="3">
                  <c:v>7.3068418149709567E-3</c:v>
                </c:pt>
                <c:pt idx="4">
                  <c:v>0.12521371573389856</c:v>
                </c:pt>
                <c:pt idx="5">
                  <c:v>5.0507232831886205E-2</c:v>
                </c:pt>
                <c:pt idx="6">
                  <c:v>4.482988905757837E-3</c:v>
                </c:pt>
                <c:pt idx="7">
                  <c:v>-3.5128724806585492E-3</c:v>
                </c:pt>
                <c:pt idx="8">
                  <c:v>-2.0035998484274356E-2</c:v>
                </c:pt>
                <c:pt idx="9">
                  <c:v>1.9034729750569204E-2</c:v>
                </c:pt>
                <c:pt idx="10">
                  <c:v>-5.0415707674273197E-2</c:v>
                </c:pt>
                <c:pt idx="11">
                  <c:v>-2.2765438206736998E-2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2E8F-4C6D-87F0-86CDAF2C4EE8}"/>
            </c:ext>
          </c:extLst>
        </c:ser>
        <c:ser>
          <c:idx val="8"/>
          <c:order val="2"/>
          <c:tx>
            <c:strRef>
              <c:f>Данные!$B$24:$C$24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Данные!$D$24:$O$24</c:f>
              <c:numCache>
                <c:formatCode>0%</c:formatCode>
                <c:ptCount val="12"/>
                <c:pt idx="0">
                  <c:v>0.35057425373630907</c:v>
                </c:pt>
                <c:pt idx="1">
                  <c:v>-0.25333695575776261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8F-4C6D-87F0-86CDAF2C4EE8}"/>
            </c:ext>
          </c:extLst>
        </c:ser>
        <c:dLbls/>
        <c:marker val="1"/>
        <c:axId val="227352960"/>
        <c:axId val="227354496"/>
      </c:lineChart>
      <c:catAx>
        <c:axId val="227352960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7354496"/>
        <c:crosses val="autoZero"/>
        <c:lblAlgn val="ctr"/>
        <c:lblOffset val="1"/>
      </c:catAx>
      <c:valAx>
        <c:axId val="227354496"/>
        <c:scaling>
          <c:orientation val="minMax"/>
          <c:min val="-0.4"/>
        </c:scaling>
        <c:delete val="1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tickLblPos val="none"/>
        <c:crossAx val="227352960"/>
        <c:crosses val="autoZero"/>
        <c:crossBetween val="between"/>
      </c:valAx>
      <c:spPr>
        <a:solidFill>
          <a:schemeClr val="bg2"/>
        </a:solidFill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Данные!$B$22</c:f>
          <c:strCache>
            <c:ptCount val="1"/>
            <c:pt idx="0">
              <c:v>Другой город</c:v>
            </c:pt>
          </c:strCache>
        </c:strRef>
      </c:tx>
      <c:layout>
        <c:manualLayout>
          <c:xMode val="edge"/>
          <c:yMode val="edge"/>
          <c:x val="6.2003127268665886E-2"/>
          <c:y val="5.0874395324095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/>
      <c:barChart>
        <c:barDir val="col"/>
        <c:grouping val="stacked"/>
        <c:ser>
          <c:idx val="10"/>
          <c:order val="3"/>
          <c:tx>
            <c:strRef>
              <c:f>Данные!$B$26:$C$26</c:f>
              <c:strCache>
                <c:ptCount val="1"/>
                <c:pt idx="0">
                  <c:v>техн строка низ</c:v>
                </c:pt>
              </c:strCache>
            </c:strRef>
          </c:tx>
          <c:spPr>
            <a:solidFill>
              <a:schemeClr val="bg2">
                <a:lumMod val="75000"/>
                <a:alpha val="43000"/>
              </a:schemeClr>
            </a:solidFill>
            <a:ln>
              <a:noFill/>
            </a:ln>
            <a:effectLst/>
          </c:spPr>
          <c:cat>
            <c:strRef>
              <c:f>Данные!$D$15:$O$15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</c:strCache>
            </c:strRef>
          </c:cat>
          <c:val>
            <c:numRef>
              <c:f>Данные!$D$26:$O$26</c:f>
              <c:numCache>
                <c:formatCode>0%</c:formatCode>
                <c:ptCount val="12"/>
                <c:pt idx="0">
                  <c:v>-0.4</c:v>
                </c:pt>
                <c:pt idx="1">
                  <c:v>-0.4</c:v>
                </c:pt>
                <c:pt idx="2">
                  <c:v>-0.4</c:v>
                </c:pt>
                <c:pt idx="3">
                  <c:v>-0.4</c:v>
                </c:pt>
                <c:pt idx="4">
                  <c:v>-0.4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-0.4</c:v>
                </c:pt>
                <c:pt idx="10">
                  <c:v>-0.4</c:v>
                </c:pt>
                <c:pt idx="11">
                  <c:v>-0.4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78-4E74-A48F-6F914CC17155}"/>
            </c:ext>
          </c:extLst>
        </c:ser>
        <c:dLbls/>
        <c:gapWidth val="0"/>
        <c:overlap val="100"/>
        <c:axId val="227539968"/>
        <c:axId val="227574528"/>
      </c:barChart>
      <c:lineChart>
        <c:grouping val="standard"/>
        <c:ser>
          <c:idx val="0"/>
          <c:order val="0"/>
          <c:tx>
            <c:strRef>
              <c:f>Данные!$B$16:$C$16</c:f>
              <c:strCache>
                <c:ptCount val="1"/>
                <c:pt idx="0">
                  <c:v>Москва План</c:v>
                </c:pt>
              </c:strCache>
            </c:strRef>
          </c:tx>
          <c:spPr>
            <a:ln w="28575" cap="rnd">
              <a:solidFill>
                <a:srgbClr val="9D6056"/>
              </a:solidFill>
              <a:round/>
              <a:tailEnd type="oval"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Данные!$D$22:$O$22</c:f>
              <c:numCache>
                <c:formatCode>0%</c:formatCode>
                <c:ptCount val="12"/>
                <c:pt idx="0">
                  <c:v>0</c:v>
                </c:pt>
                <c:pt idx="1">
                  <c:v>3.0821917808217303E-2</c:v>
                </c:pt>
                <c:pt idx="2">
                  <c:v>3.3222591362130002E-3</c:v>
                </c:pt>
                <c:pt idx="3">
                  <c:v>-1.3245033112582075E-2</c:v>
                </c:pt>
                <c:pt idx="4">
                  <c:v>6.3917463299347249E-2</c:v>
                </c:pt>
                <c:pt idx="5">
                  <c:v>3.0821917808220238E-2</c:v>
                </c:pt>
                <c:pt idx="6">
                  <c:v>3.32225913621087E-3</c:v>
                </c:pt>
                <c:pt idx="7">
                  <c:v>-1.3245033112581342E-2</c:v>
                </c:pt>
                <c:pt idx="8">
                  <c:v>3.0794346230587188E-2</c:v>
                </c:pt>
                <c:pt idx="9">
                  <c:v>3.0821917808217438E-2</c:v>
                </c:pt>
                <c:pt idx="10">
                  <c:v>3.322259136213358E-3</c:v>
                </c:pt>
                <c:pt idx="11">
                  <c:v>-1.3245033112582103E-2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F78-4E74-A48F-6F914CC17155}"/>
            </c:ext>
          </c:extLst>
        </c:ser>
        <c:ser>
          <c:idx val="1"/>
          <c:order val="1"/>
          <c:tx>
            <c:strRef>
              <c:f>Данные!$B$17:$C$17</c:f>
              <c:strCache>
                <c:ptCount val="1"/>
                <c:pt idx="0">
                  <c:v>Москва Факт</c:v>
                </c:pt>
              </c:strCache>
            </c:strRef>
          </c:tx>
          <c:spPr>
            <a:ln w="19050" cap="rnd">
              <a:solidFill>
                <a:schemeClr val="tx1">
                  <a:lumMod val="85000"/>
                  <a:lumOff val="15000"/>
                </a:schemeClr>
              </a:solidFill>
              <a:round/>
              <a:headEnd type="oval"/>
              <a:tailEnd type="oval"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Данные!$D$23:$O$23</c:f>
              <c:numCache>
                <c:formatCode>0%</c:formatCode>
                <c:ptCount val="12"/>
                <c:pt idx="0">
                  <c:v>0</c:v>
                </c:pt>
                <c:pt idx="1">
                  <c:v>1.8924186936706684E-2</c:v>
                </c:pt>
                <c:pt idx="2">
                  <c:v>9.9802822748028236E-2</c:v>
                </c:pt>
                <c:pt idx="3">
                  <c:v>-3.8599570347024964E-2</c:v>
                </c:pt>
                <c:pt idx="4">
                  <c:v>-0.22515286642958338</c:v>
                </c:pt>
                <c:pt idx="5">
                  <c:v>-4.5157258728503298E-2</c:v>
                </c:pt>
                <c:pt idx="6">
                  <c:v>6.6232135276637918E-2</c:v>
                </c:pt>
                <c:pt idx="7">
                  <c:v>1.6373454102072797E-2</c:v>
                </c:pt>
                <c:pt idx="8">
                  <c:v>-9.7041661566083209E-2</c:v>
                </c:pt>
                <c:pt idx="9">
                  <c:v>-0.12617945844329562</c:v>
                </c:pt>
                <c:pt idx="10">
                  <c:v>0.10358594582294721</c:v>
                </c:pt>
                <c:pt idx="11">
                  <c:v>6.1641267877560996E-2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F78-4E74-A48F-6F914CC17155}"/>
            </c:ext>
          </c:extLst>
        </c:ser>
        <c:ser>
          <c:idx val="8"/>
          <c:order val="2"/>
          <c:tx>
            <c:strRef>
              <c:f>Данные!$B$24:$C$24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Данные!$D$24:$O$24</c:f>
              <c:numCache>
                <c:formatCode>0%</c:formatCode>
                <c:ptCount val="12"/>
                <c:pt idx="0">
                  <c:v>0.35057425373630907</c:v>
                </c:pt>
                <c:pt idx="1">
                  <c:v>-0.25333695575776261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78-4E74-A48F-6F914CC17155}"/>
            </c:ext>
          </c:extLst>
        </c:ser>
        <c:dLbls/>
        <c:marker val="1"/>
        <c:axId val="227539968"/>
        <c:axId val="227574528"/>
      </c:lineChart>
      <c:catAx>
        <c:axId val="227539968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7574528"/>
        <c:crosses val="autoZero"/>
        <c:lblAlgn val="ctr"/>
        <c:lblOffset val="1"/>
      </c:catAx>
      <c:valAx>
        <c:axId val="227574528"/>
        <c:scaling>
          <c:orientation val="minMax"/>
          <c:min val="-0.4"/>
        </c:scaling>
        <c:delete val="1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tickLblPos val="none"/>
        <c:crossAx val="227539968"/>
        <c:crosses val="autoZero"/>
        <c:crossBetween val="between"/>
      </c:valAx>
      <c:spPr>
        <a:solidFill>
          <a:schemeClr val="bg2"/>
        </a:solidFill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23333344468310416"/>
          <c:y val="0.14583333333333337"/>
          <c:w val="0.53333311063379174"/>
          <c:h val="0.71250000000000002"/>
        </c:manualLayout>
      </c:layout>
      <c:lineChart>
        <c:grouping val="standard"/>
        <c:ser>
          <c:idx val="8"/>
          <c:order val="0"/>
          <c:tx>
            <c:strRef>
              <c:f>Данные!$B$24:$C$24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Данные!$D$14</c:f>
              <c:numCache>
                <c:formatCode>General</c:formatCode>
                <c:ptCount val="1"/>
                <c:pt idx="0">
                  <c:v>2012</c:v>
                </c:pt>
              </c:numCache>
            </c:numRef>
          </c:cat>
          <c:val>
            <c:numRef>
              <c:f>Данные!$D$24:$O$24</c:f>
              <c:numCache>
                <c:formatCode>0%</c:formatCode>
                <c:ptCount val="12"/>
                <c:pt idx="0">
                  <c:v>0.35057425373630907</c:v>
                </c:pt>
                <c:pt idx="1">
                  <c:v>-0.25333695575776261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BA-4E4D-B56B-CEFB39F98AE1}"/>
            </c:ext>
          </c:extLst>
        </c:ser>
        <c:dLbls/>
        <c:marker val="1"/>
        <c:axId val="227705600"/>
        <c:axId val="227707136"/>
      </c:lineChart>
      <c:catAx>
        <c:axId val="227705600"/>
        <c:scaling>
          <c:orientation val="minMax"/>
        </c:scaling>
        <c:axPos val="b"/>
        <c:numFmt formatCode="General" sourceLinked="1"/>
        <c:majorTickMark val="none"/>
        <c:tickLblPos val="none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7707136"/>
        <c:crosses val="autoZero"/>
        <c:lblAlgn val="ctr"/>
        <c:lblOffset val="1"/>
      </c:catAx>
      <c:valAx>
        <c:axId val="227707136"/>
        <c:scaling>
          <c:orientation val="minMax"/>
          <c:min val="-0.4"/>
        </c:scaling>
        <c:delete val="1"/>
        <c:axPos val="l"/>
        <c:majorGridlines>
          <c:spPr>
            <a:ln w="12700" cap="flat" cmpd="sng" algn="ctr">
              <a:solidFill>
                <a:schemeClr val="tx1">
                  <a:lumMod val="95000"/>
                  <a:lumOff val="5000"/>
                </a:scheme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tickLblPos val="none"/>
        <c:crossAx val="22770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89331341494622696"/>
          <c:y val="0.14583333333333337"/>
          <c:w val="0.10571324538928441"/>
          <c:h val="0.70833333333333348"/>
        </c:manualLayout>
      </c:layout>
      <c:lineChart>
        <c:grouping val="standard"/>
        <c:ser>
          <c:idx val="8"/>
          <c:order val="0"/>
          <c:tx>
            <c:strRef>
              <c:f>Данные!$B$24:$C$24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Данные!$D$14</c:f>
              <c:numCache>
                <c:formatCode>General</c:formatCode>
                <c:ptCount val="1"/>
                <c:pt idx="0">
                  <c:v>2012</c:v>
                </c:pt>
              </c:numCache>
            </c:numRef>
          </c:cat>
          <c:val>
            <c:numRef>
              <c:f>Данные!$D$24:$O$24</c:f>
              <c:numCache>
                <c:formatCode>0%</c:formatCode>
                <c:ptCount val="12"/>
                <c:pt idx="0">
                  <c:v>0.35057425373630907</c:v>
                </c:pt>
                <c:pt idx="1">
                  <c:v>-0.25333695575776261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38-4A9E-A5FF-646221658861}"/>
            </c:ext>
          </c:extLst>
        </c:ser>
        <c:dLbls/>
        <c:marker val="1"/>
        <c:axId val="227846016"/>
        <c:axId val="227847552"/>
      </c:lineChart>
      <c:catAx>
        <c:axId val="227846016"/>
        <c:scaling>
          <c:orientation val="minMax"/>
        </c:scaling>
        <c:delete val="1"/>
        <c:axPos val="b"/>
        <c:numFmt formatCode="General" sourceLinked="1"/>
        <c:majorTickMark val="none"/>
        <c:tickLblPos val="none"/>
        <c:crossAx val="227847552"/>
        <c:crosses val="autoZero"/>
        <c:lblAlgn val="ctr"/>
        <c:lblOffset val="1"/>
      </c:catAx>
      <c:valAx>
        <c:axId val="227847552"/>
        <c:scaling>
          <c:orientation val="minMax"/>
          <c:min val="-0.4"/>
        </c:scaling>
        <c:axPos val="l"/>
        <c:numFmt formatCode="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784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Данные!$B$3</c:f>
          <c:strCache>
            <c:ptCount val="1"/>
            <c:pt idx="0">
              <c:v>Москва</c:v>
            </c:pt>
          </c:strCache>
        </c:strRef>
      </c:tx>
      <c:layout>
        <c:manualLayout>
          <c:xMode val="edge"/>
          <c:yMode val="edge"/>
          <c:x val="6.2003127268665886E-2"/>
          <c:y val="5.0874395324095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7.6388888888888895E-2"/>
          <c:y val="0.12679166666666666"/>
          <c:w val="0.84722222222222221"/>
          <c:h val="0.74838943569553829"/>
        </c:manualLayout>
      </c:layout>
      <c:lineChart>
        <c:grouping val="standard"/>
        <c:ser>
          <c:idx val="0"/>
          <c:order val="0"/>
          <c:tx>
            <c:strRef>
              <c:f>Данные!$B$3:$C$3</c:f>
              <c:strCache>
                <c:ptCount val="1"/>
                <c:pt idx="0">
                  <c:v>Москва План</c:v>
                </c:pt>
              </c:strCache>
            </c:strRef>
          </c:tx>
          <c:spPr>
            <a:ln w="28575" cap="rnd">
              <a:solidFill>
                <a:srgbClr val="9D6056"/>
              </a:solidFill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Данные!$D$3:$O$3</c:f>
              <c:numCache>
                <c:formatCode>#,##0</c:formatCode>
                <c:ptCount val="12"/>
                <c:pt idx="0">
                  <c:v>33089.16459616732</c:v>
                </c:pt>
                <c:pt idx="1">
                  <c:v>41304.991135716969</c:v>
                </c:pt>
                <c:pt idx="2">
                  <c:v>42172.287537516808</c:v>
                </c:pt>
                <c:pt idx="3">
                  <c:v>42280.699587741794</c:v>
                </c:pt>
                <c:pt idx="4">
                  <c:v>35927.512800804645</c:v>
                </c:pt>
                <c:pt idx="5">
                  <c:v>44848.082926139701</c:v>
                </c:pt>
                <c:pt idx="6">
                  <c:v>45789.774956084897</c:v>
                </c:pt>
                <c:pt idx="7">
                  <c:v>45907.486459828004</c:v>
                </c:pt>
                <c:pt idx="8">
                  <c:v>37794.847145960906</c:v>
                </c:pt>
                <c:pt idx="9">
                  <c:v>47179.064367207262</c:v>
                </c:pt>
                <c:pt idx="10">
                  <c:v>48169.700889353247</c:v>
                </c:pt>
                <c:pt idx="11">
                  <c:v>48293.530454621527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216-4511-87BD-9E71E0A97AD4}"/>
            </c:ext>
          </c:extLst>
        </c:ser>
        <c:ser>
          <c:idx val="1"/>
          <c:order val="1"/>
          <c:tx>
            <c:strRef>
              <c:f>Данные!$B$4:$C$4</c:f>
              <c:strCache>
                <c:ptCount val="1"/>
                <c:pt idx="0">
                  <c:v>Москва Факт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1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chemeClr val="tx1">
                      <a:lumMod val="85000"/>
                      <a:lumOff val="15000"/>
                    </a:schemeClr>
                  </a:solidFill>
                </a:ln>
                <a:effectLst/>
              </c:spPr>
            </c:marker>
            <c:extLst xmlns:c16r2="http://schemas.microsoft.com/office/drawing/2015/06/chart">
              <c:ext xmlns:c16="http://schemas.microsoft.com/office/drawing/2014/chart" uri="{C3380CC4-5D6E-409C-BE32-E72D297353CC}">
                <c16:uniqueId val="{00000001-A216-4511-87BD-9E71E0A97AD4}"/>
              </c:ext>
            </c:extLst>
          </c:dPt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Данные!$D$4:$O$4</c:f>
              <c:numCache>
                <c:formatCode>#,##0</c:formatCode>
                <c:ptCount val="12"/>
                <c:pt idx="0">
                  <c:v>38716.050000000003</c:v>
                </c:pt>
                <c:pt idx="1">
                  <c:v>51077.65</c:v>
                </c:pt>
                <c:pt idx="2">
                  <c:v>51073.599999999999</c:v>
                </c:pt>
                <c:pt idx="3">
                  <c:v>48775.95</c:v>
                </c:pt>
                <c:pt idx="4">
                  <c:v>46739.766000000003</c:v>
                </c:pt>
                <c:pt idx="5">
                  <c:v>61167.563999999998</c:v>
                </c:pt>
                <c:pt idx="6">
                  <c:v>58681.671000000002</c:v>
                </c:pt>
                <c:pt idx="7">
                  <c:v>63471.233999999997</c:v>
                </c:pt>
                <c:pt idx="8">
                  <c:v>50701.09</c:v>
                </c:pt>
                <c:pt idx="9">
                  <c:v>64561.31</c:v>
                </c:pt>
                <c:pt idx="10">
                  <c:v>64263.32</c:v>
                </c:pt>
                <c:pt idx="11">
                  <c:v>67759.505000000005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216-4511-87BD-9E71E0A97AD4}"/>
            </c:ext>
          </c:extLst>
        </c:ser>
        <c:ser>
          <c:idx val="8"/>
          <c:order val="2"/>
          <c:tx>
            <c:strRef>
              <c:f>Данные!$B$11:$C$11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Данные!$D$11:$O$11</c:f>
              <c:numCache>
                <c:formatCode>#,##0</c:formatCode>
                <c:ptCount val="12"/>
                <c:pt idx="0">
                  <c:v>67759.505000000005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16-4511-87BD-9E71E0A97AD4}"/>
            </c:ext>
          </c:extLst>
        </c:ser>
        <c:dLbls/>
        <c:marker val="1"/>
        <c:axId val="227920896"/>
        <c:axId val="228012800"/>
      </c:lineChart>
      <c:catAx>
        <c:axId val="227920896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8012800"/>
        <c:crosses val="autoZero"/>
        <c:lblAlgn val="ctr"/>
        <c:lblOffset val="1"/>
      </c:catAx>
      <c:valAx>
        <c:axId val="228012800"/>
        <c:scaling>
          <c:orientation val="minMax"/>
        </c:scaling>
        <c:delete val="1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tickLblPos val="none"/>
        <c:crossAx val="22792089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Данные!$B$5</c:f>
          <c:strCache>
            <c:ptCount val="1"/>
            <c:pt idx="0">
              <c:v>Санкт-Петербург</c:v>
            </c:pt>
          </c:strCache>
        </c:strRef>
      </c:tx>
      <c:layout>
        <c:manualLayout>
          <c:xMode val="edge"/>
          <c:yMode val="edge"/>
          <c:x val="6.2003127268665886E-2"/>
          <c:y val="5.0874395324095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7.6388888888888895E-2"/>
          <c:y val="0.12679166666666666"/>
          <c:w val="0.84722222222222221"/>
          <c:h val="0.74838943569553829"/>
        </c:manualLayout>
      </c:layout>
      <c:lineChart>
        <c:grouping val="standard"/>
        <c:ser>
          <c:idx val="0"/>
          <c:order val="0"/>
          <c:tx>
            <c:strRef>
              <c:f>Данные!$B$3:$C$3</c:f>
              <c:strCache>
                <c:ptCount val="1"/>
                <c:pt idx="0">
                  <c:v>Москва План</c:v>
                </c:pt>
              </c:strCache>
            </c:strRef>
          </c:tx>
          <c:spPr>
            <a:ln w="28575" cap="rnd">
              <a:solidFill>
                <a:srgbClr val="9D6056"/>
              </a:solidFill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Данные!$D$5:$O$5</c:f>
              <c:numCache>
                <c:formatCode>#,##0</c:formatCode>
                <c:ptCount val="12"/>
                <c:pt idx="0">
                  <c:v>15593.24029434152</c:v>
                </c:pt>
                <c:pt idx="1">
                  <c:v>14837.858411570662</c:v>
                </c:pt>
                <c:pt idx="2">
                  <c:v>14406.211621415874</c:v>
                </c:pt>
                <c:pt idx="3">
                  <c:v>15916.975386957636</c:v>
                </c:pt>
                <c:pt idx="4">
                  <c:v>16930.809439228618</c:v>
                </c:pt>
                <c:pt idx="5">
                  <c:v>16110.631819335193</c:v>
                </c:pt>
                <c:pt idx="6">
                  <c:v>15641.958893681815</c:v>
                </c:pt>
                <c:pt idx="7">
                  <c:v>17282.314133468681</c:v>
                </c:pt>
                <c:pt idx="8">
                  <c:v>17810.789139812245</c:v>
                </c:pt>
                <c:pt idx="9">
                  <c:v>16947.982745496065</c:v>
                </c:pt>
                <c:pt idx="10">
                  <c:v>16454.950520172541</c:v>
                </c:pt>
                <c:pt idx="11">
                  <c:v>18180.563308804853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802-4470-ABA6-364A3A1F9C55}"/>
            </c:ext>
          </c:extLst>
        </c:ser>
        <c:ser>
          <c:idx val="1"/>
          <c:order val="1"/>
          <c:tx>
            <c:strRef>
              <c:f>Данные!$B$4:$C$4</c:f>
              <c:strCache>
                <c:ptCount val="1"/>
                <c:pt idx="0">
                  <c:v>Москва Факт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Данные!$D$6:$O$6</c:f>
              <c:numCache>
                <c:formatCode>#,##0</c:formatCode>
                <c:ptCount val="12"/>
                <c:pt idx="0">
                  <c:v>19363.41</c:v>
                </c:pt>
                <c:pt idx="1">
                  <c:v>16428.599999999999</c:v>
                </c:pt>
                <c:pt idx="2">
                  <c:v>14487.75</c:v>
                </c:pt>
                <c:pt idx="3">
                  <c:v>18495.900000000001</c:v>
                </c:pt>
                <c:pt idx="4">
                  <c:v>13810.205</c:v>
                </c:pt>
                <c:pt idx="5">
                  <c:v>13824.995000000001</c:v>
                </c:pt>
                <c:pt idx="6">
                  <c:v>12529.594999999999</c:v>
                </c:pt>
                <c:pt idx="7">
                  <c:v>15961.725</c:v>
                </c:pt>
                <c:pt idx="8">
                  <c:v>16253.01</c:v>
                </c:pt>
                <c:pt idx="9">
                  <c:v>14079.69</c:v>
                </c:pt>
                <c:pt idx="10">
                  <c:v>13525.38</c:v>
                </c:pt>
                <c:pt idx="11">
                  <c:v>18267.03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802-4470-ABA6-364A3A1F9C55}"/>
            </c:ext>
          </c:extLst>
        </c:ser>
        <c:ser>
          <c:idx val="8"/>
          <c:order val="2"/>
          <c:tx>
            <c:strRef>
              <c:f>Данные!$B$11:$C$11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Данные!$D$11:$O$11</c:f>
              <c:numCache>
                <c:formatCode>#,##0</c:formatCode>
                <c:ptCount val="12"/>
                <c:pt idx="0">
                  <c:v>67759.505000000005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802-4470-ABA6-364A3A1F9C55}"/>
            </c:ext>
          </c:extLst>
        </c:ser>
        <c:dLbls/>
        <c:marker val="1"/>
        <c:axId val="228163968"/>
        <c:axId val="228165504"/>
      </c:lineChart>
      <c:catAx>
        <c:axId val="228163968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8165504"/>
        <c:crosses val="autoZero"/>
        <c:lblAlgn val="ctr"/>
        <c:lblOffset val="1"/>
      </c:catAx>
      <c:valAx>
        <c:axId val="228165504"/>
        <c:scaling>
          <c:orientation val="minMax"/>
        </c:scaling>
        <c:delete val="1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tickLblPos val="none"/>
        <c:crossAx val="2281639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Данные!$B$7</c:f>
          <c:strCache>
            <c:ptCount val="1"/>
            <c:pt idx="0">
              <c:v>Новосибирск</c:v>
            </c:pt>
          </c:strCache>
        </c:strRef>
      </c:tx>
      <c:layout>
        <c:manualLayout>
          <c:xMode val="edge"/>
          <c:yMode val="edge"/>
          <c:x val="6.2003127268665886E-2"/>
          <c:y val="5.08743953240956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plotArea>
      <c:layout>
        <c:manualLayout>
          <c:layoutTarget val="inner"/>
          <c:xMode val="edge"/>
          <c:yMode val="edge"/>
          <c:x val="7.6388888888888895E-2"/>
          <c:y val="0.12679166666666666"/>
          <c:w val="0.84722222222222221"/>
          <c:h val="0.74838943569553829"/>
        </c:manualLayout>
      </c:layout>
      <c:lineChart>
        <c:grouping val="standard"/>
        <c:ser>
          <c:idx val="0"/>
          <c:order val="0"/>
          <c:tx>
            <c:strRef>
              <c:f>Данные!$B$3:$C$3</c:f>
              <c:strCache>
                <c:ptCount val="1"/>
                <c:pt idx="0">
                  <c:v>Москва План</c:v>
                </c:pt>
              </c:strCache>
            </c:strRef>
          </c:tx>
          <c:spPr>
            <a:ln w="28575" cap="rnd">
              <a:solidFill>
                <a:srgbClr val="9D6056"/>
              </a:solidFill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Данные!$D$7:$O$7</c:f>
              <c:numCache>
                <c:formatCode>#,##0</c:formatCode>
                <c:ptCount val="12"/>
                <c:pt idx="0">
                  <c:v>19265.75357142858</c:v>
                </c:pt>
                <c:pt idx="1">
                  <c:v>18746.810714285712</c:v>
                </c:pt>
                <c:pt idx="2">
                  <c:v>19784.696428571428</c:v>
                </c:pt>
                <c:pt idx="3">
                  <c:v>20044.167857142857</c:v>
                </c:pt>
                <c:pt idx="4">
                  <c:v>20918.34642857144</c:v>
                </c:pt>
                <c:pt idx="5">
                  <c:v>20354.889285714289</c:v>
                </c:pt>
                <c:pt idx="6">
                  <c:v>21481.803571428583</c:v>
                </c:pt>
                <c:pt idx="7">
                  <c:v>21763.532142857151</c:v>
                </c:pt>
                <c:pt idx="8">
                  <c:v>22005.578571428545</c:v>
                </c:pt>
                <c:pt idx="9">
                  <c:v>21412.835714285717</c:v>
                </c:pt>
                <c:pt idx="10">
                  <c:v>22598.321428571435</c:v>
                </c:pt>
                <c:pt idx="11">
                  <c:v>22894.692857142847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91A-43C0-B569-0A2C153EDDD0}"/>
            </c:ext>
          </c:extLst>
        </c:ser>
        <c:ser>
          <c:idx val="1"/>
          <c:order val="1"/>
          <c:tx>
            <c:strRef>
              <c:f>Данные!$B$4:$C$4</c:f>
              <c:strCache>
                <c:ptCount val="1"/>
                <c:pt idx="0">
                  <c:v>Москва Факт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Данные!$D$8:$O$8</c:f>
              <c:numCache>
                <c:formatCode>#,##0</c:formatCode>
                <c:ptCount val="12"/>
                <c:pt idx="0">
                  <c:v>33071.440000000002</c:v>
                </c:pt>
                <c:pt idx="1">
                  <c:v>35288.639999999999</c:v>
                </c:pt>
                <c:pt idx="2">
                  <c:v>31619.68</c:v>
                </c:pt>
                <c:pt idx="3">
                  <c:v>31850.720000000001</c:v>
                </c:pt>
                <c:pt idx="4">
                  <c:v>35838.866999999998</c:v>
                </c:pt>
                <c:pt idx="5">
                  <c:v>37648.989000000001</c:v>
                </c:pt>
                <c:pt idx="6">
                  <c:v>37817.769</c:v>
                </c:pt>
                <c:pt idx="7">
                  <c:v>37684.92</c:v>
                </c:pt>
                <c:pt idx="8">
                  <c:v>36929.864999999998</c:v>
                </c:pt>
                <c:pt idx="9">
                  <c:v>37632.815000000002</c:v>
                </c:pt>
                <c:pt idx="10">
                  <c:v>35735.53</c:v>
                </c:pt>
                <c:pt idx="11">
                  <c:v>34921.995000000003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91A-43C0-B569-0A2C153EDDD0}"/>
            </c:ext>
          </c:extLst>
        </c:ser>
        <c:ser>
          <c:idx val="8"/>
          <c:order val="2"/>
          <c:tx>
            <c:strRef>
              <c:f>Данные!$B$11:$C$11</c:f>
              <c:strCache>
                <c:ptCount val="1"/>
                <c:pt idx="0">
                  <c:v>техн строка Max/Min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Данные!$D$14:$O$15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2012</c:v>
                  </c:pt>
                  <c:pt idx="4">
                    <c:v>2013</c:v>
                  </c:pt>
                  <c:pt idx="8">
                    <c:v>2014</c:v>
                  </c:pt>
                </c:lvl>
              </c:multiLvlStrCache>
            </c:multiLvlStrRef>
          </c:cat>
          <c:val>
            <c:numRef>
              <c:f>Данные!$D$11:$O$11</c:f>
              <c:numCache>
                <c:formatCode>#,##0</c:formatCode>
                <c:ptCount val="12"/>
                <c:pt idx="0">
                  <c:v>67759.505000000005</c:v>
                </c:pt>
                <c:pt idx="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1A-43C0-B569-0A2C153EDDD0}"/>
            </c:ext>
          </c:extLst>
        </c:ser>
        <c:dLbls/>
        <c:marker val="1"/>
        <c:axId val="228345344"/>
        <c:axId val="228346880"/>
      </c:lineChart>
      <c:catAx>
        <c:axId val="228345344"/>
        <c:scaling>
          <c:orientation val="minMax"/>
        </c:scaling>
        <c:axPos val="b"/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8346880"/>
        <c:crosses val="autoZero"/>
        <c:lblAlgn val="ctr"/>
        <c:lblOffset val="1"/>
      </c:catAx>
      <c:valAx>
        <c:axId val="228346880"/>
        <c:scaling>
          <c:orientation val="minMax"/>
        </c:scaling>
        <c:delete val="1"/>
        <c:axPos val="l"/>
        <c:majorGridlines>
          <c:spPr>
            <a:ln w="12700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tickLblPos val="none"/>
        <c:crossAx val="2283453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finalytics.pro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goo.gl/ffUHCj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5</xdr:col>
      <xdr:colOff>0</xdr:colOff>
      <xdr:row>18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6B2FE28-B752-4C9A-ADEC-ECA2A0404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</xdr:row>
      <xdr:rowOff>0</xdr:rowOff>
    </xdr:from>
    <xdr:to>
      <xdr:col>8</xdr:col>
      <xdr:colOff>0</xdr:colOff>
      <xdr:row>18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F9E828E8-AF42-42DF-9CEA-6177D92C8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11</xdr:col>
      <xdr:colOff>0</xdr:colOff>
      <xdr:row>18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18E20961-9F47-4CAA-AA41-68292F30F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44F29717-3E56-43CA-BDCC-02D27A738B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2</xdr:row>
      <xdr:rowOff>0</xdr:rowOff>
    </xdr:from>
    <xdr:to>
      <xdr:col>1</xdr:col>
      <xdr:colOff>617764</xdr:colOff>
      <xdr:row>18</xdr:row>
      <xdr:rowOff>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xmlns="" id="{4FD750E3-6E2F-4CC0-957E-6508FF868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1</xdr:row>
      <xdr:rowOff>190500</xdr:rowOff>
    </xdr:from>
    <xdr:to>
      <xdr:col>1</xdr:col>
      <xdr:colOff>628650</xdr:colOff>
      <xdr:row>17</xdr:row>
      <xdr:rowOff>142875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A52A0E9B-F913-4E09-AA5D-8B69F994B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20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xmlns="" id="{BBD2E8A3-4EEA-4E42-9AFA-2B0FBD77C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8</xdr:col>
      <xdr:colOff>0</xdr:colOff>
      <xdr:row>36</xdr:row>
      <xdr:rowOff>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xmlns="" id="{9631E1D0-8627-4E8A-B23E-7F2E074BC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20</xdr:row>
      <xdr:rowOff>0</xdr:rowOff>
    </xdr:from>
    <xdr:to>
      <xdr:col>11</xdr:col>
      <xdr:colOff>0</xdr:colOff>
      <xdr:row>36</xdr:row>
      <xdr:rowOff>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xmlns="" id="{734C579E-7FE4-46A3-91DD-5325590A9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20</xdr:row>
      <xdr:rowOff>0</xdr:rowOff>
    </xdr:from>
    <xdr:to>
      <xdr:col>14</xdr:col>
      <xdr:colOff>0</xdr:colOff>
      <xdr:row>36</xdr:row>
      <xdr:rowOff>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xmlns="" id="{200CF149-CE94-4933-AE19-FFED822AE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37</xdr:row>
      <xdr:rowOff>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xmlns="" id="{DC67A056-4FE2-4B82-BBB9-047E8166C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190500</xdr:colOff>
      <xdr:row>20</xdr:row>
      <xdr:rowOff>123825</xdr:rowOff>
    </xdr:from>
    <xdr:to>
      <xdr:col>2</xdr:col>
      <xdr:colOff>190500</xdr:colOff>
      <xdr:row>36</xdr:row>
      <xdr:rowOff>123825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xmlns="" id="{2E5659AC-84AD-4D1E-8D82-6B39DFBF4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9525</xdr:colOff>
      <xdr:row>17</xdr:row>
      <xdr:rowOff>190499</xdr:rowOff>
    </xdr:from>
    <xdr:ext cx="3467100" cy="561975"/>
    <xdr:pic>
      <xdr:nvPicPr>
        <xdr:cNvPr id="2" name="Рисунок 1" descr="Вырезка экрана">
          <a:extLst>
            <a:ext uri="{FF2B5EF4-FFF2-40B4-BE49-F238E27FC236}">
              <a16:creationId xmlns:a16="http://schemas.microsoft.com/office/drawing/2014/main" xmlns="" id="{C33DD9B0-1B5A-488A-A7F0-0FB34CDF5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5" y="3324224"/>
          <a:ext cx="3467100" cy="561975"/>
        </a:xfrm>
        <a:prstGeom prst="rect">
          <a:avLst/>
        </a:prstGeom>
      </xdr:spPr>
    </xdr:pic>
    <xdr:clientData/>
  </xdr:oneCellAnchor>
  <xdr:twoCellAnchor>
    <xdr:from>
      <xdr:col>0</xdr:col>
      <xdr:colOff>161926</xdr:colOff>
      <xdr:row>18</xdr:row>
      <xdr:rowOff>47625</xdr:rowOff>
    </xdr:from>
    <xdr:to>
      <xdr:col>6</xdr:col>
      <xdr:colOff>219076</xdr:colOff>
      <xdr:row>20</xdr:row>
      <xdr:rowOff>180975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E7B673F3-0460-47BC-A4AD-C38B299D9D67}"/>
            </a:ext>
          </a:extLst>
        </xdr:cNvPr>
        <xdr:cNvSpPr txBox="1"/>
      </xdr:nvSpPr>
      <xdr:spPr>
        <a:xfrm>
          <a:off x="161926" y="3371850"/>
          <a:ext cx="32956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bg1"/>
              </a:solidFill>
            </a:rPr>
            <a:t>Современные</a:t>
          </a:r>
          <a:r>
            <a:rPr lang="ru-RU" sz="1200" baseline="0">
              <a:solidFill>
                <a:schemeClr val="bg1"/>
              </a:solidFill>
            </a:rPr>
            <a:t> инструменты работы с большими объемами данных для финансистов</a:t>
          </a:r>
          <a:endParaRPr lang="ru-RU" sz="1200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266700</xdr:colOff>
      <xdr:row>18</xdr:row>
      <xdr:rowOff>104775</xdr:rowOff>
    </xdr:from>
    <xdr:to>
      <xdr:col>6</xdr:col>
      <xdr:colOff>266700</xdr:colOff>
      <xdr:row>20</xdr:row>
      <xdr:rowOff>85725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xmlns="" id="{01A1A374-457B-4977-93CE-8B39C4D4D01F}"/>
            </a:ext>
          </a:extLst>
        </xdr:cNvPr>
        <xdr:cNvCxnSpPr/>
      </xdr:nvCxnSpPr>
      <xdr:spPr>
        <a:xfrm>
          <a:off x="3505200" y="3429000"/>
          <a:ext cx="0" cy="36195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423279</xdr:colOff>
      <xdr:row>18</xdr:row>
      <xdr:rowOff>95250</xdr:rowOff>
    </xdr:from>
    <xdr:to>
      <xdr:col>9</xdr:col>
      <xdr:colOff>124734</xdr:colOff>
      <xdr:row>20</xdr:row>
      <xdr:rowOff>114300</xdr:rowOff>
    </xdr:to>
    <xdr:pic>
      <xdr:nvPicPr>
        <xdr:cNvPr id="5" name="Рисунок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2AB17CCA-8AD3-40E3-9A5F-6B93BC4544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t="17703" b="28290"/>
        <a:stretch/>
      </xdr:blipFill>
      <xdr:spPr>
        <a:xfrm>
          <a:off x="3661779" y="3419475"/>
          <a:ext cx="1835055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122040</xdr:rowOff>
    </xdr:from>
    <xdr:to>
      <xdr:col>8</xdr:col>
      <xdr:colOff>861128</xdr:colOff>
      <xdr:row>17</xdr:row>
      <xdr:rowOff>85725</xdr:rowOff>
    </xdr:to>
    <xdr:pic>
      <xdr:nvPicPr>
        <xdr:cNvPr id="6" name="Рисунок 5">
          <a:hlinkClick xmlns:r="http://schemas.openxmlformats.org/officeDocument/2006/relationships" r:id="rId4" tooltip="Посмотреть пример интерактивного отчета на один лист"/>
          <a:extLst>
            <a:ext uri="{FF2B5EF4-FFF2-40B4-BE49-F238E27FC236}">
              <a16:creationId xmlns:a16="http://schemas.microsoft.com/office/drawing/2014/main" xmlns="" id="{DDEC8138-C1A4-4EFB-82E2-D16A5559F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875" y="207765"/>
          <a:ext cx="5175953" cy="3011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lytics.pro/" TargetMode="External"/><Relationship Id="rId2" Type="http://schemas.openxmlformats.org/officeDocument/2006/relationships/hyperlink" Target="http://www.vk.com/finalytics" TargetMode="External"/><Relationship Id="rId1" Type="http://schemas.openxmlformats.org/officeDocument/2006/relationships/hyperlink" Target="mailto:SalosteySV@finalytics.pro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6"/>
  <sheetViews>
    <sheetView showGridLines="0" zoomScaleNormal="100" workbookViewId="0">
      <selection activeCell="H17" sqref="H17"/>
    </sheetView>
  </sheetViews>
  <sheetFormatPr defaultRowHeight="15"/>
  <cols>
    <col min="1" max="1" width="6" customWidth="1"/>
    <col min="2" max="2" width="18.85546875" customWidth="1"/>
    <col min="3" max="3" width="10.42578125" customWidth="1"/>
    <col min="4" max="5" width="9.140625" customWidth="1"/>
  </cols>
  <sheetData>
    <row r="1" spans="2:17">
      <c r="B1" s="1" t="s">
        <v>4</v>
      </c>
    </row>
    <row r="2" spans="2:17">
      <c r="B2" s="3"/>
      <c r="C2" s="9"/>
      <c r="D2" s="28">
        <v>40909</v>
      </c>
      <c r="E2" s="28">
        <v>41000</v>
      </c>
      <c r="F2" s="28">
        <v>41091</v>
      </c>
      <c r="G2" s="28">
        <v>41183</v>
      </c>
      <c r="H2" s="28">
        <v>41275</v>
      </c>
      <c r="I2" s="28">
        <v>41365</v>
      </c>
      <c r="J2" s="28">
        <v>41456</v>
      </c>
      <c r="K2" s="28">
        <v>41548</v>
      </c>
      <c r="L2" s="28">
        <v>41640</v>
      </c>
      <c r="M2" s="28">
        <v>41730</v>
      </c>
      <c r="N2" s="28">
        <v>41821</v>
      </c>
      <c r="O2" s="28">
        <v>41913</v>
      </c>
      <c r="Q2" s="29" t="s">
        <v>18</v>
      </c>
    </row>
    <row r="3" spans="2:17">
      <c r="B3" s="23" t="s">
        <v>10</v>
      </c>
      <c r="C3" s="23" t="s">
        <v>0</v>
      </c>
      <c r="D3" s="25">
        <v>33089.16459616732</v>
      </c>
      <c r="E3" s="25">
        <v>41304.991135716969</v>
      </c>
      <c r="F3" s="25">
        <v>42172.287537516808</v>
      </c>
      <c r="G3" s="25">
        <v>42280.699587741794</v>
      </c>
      <c r="H3" s="25">
        <v>35927.512800804645</v>
      </c>
      <c r="I3" s="25">
        <v>44848.082926139701</v>
      </c>
      <c r="J3" s="25">
        <v>45789.774956084897</v>
      </c>
      <c r="K3" s="25">
        <v>45907.486459828004</v>
      </c>
      <c r="L3" s="25">
        <v>37794.847145960906</v>
      </c>
      <c r="M3" s="25">
        <v>47179.064367207262</v>
      </c>
      <c r="N3" s="25">
        <v>48169.700889353247</v>
      </c>
      <c r="O3" s="25">
        <v>48293.530454621527</v>
      </c>
      <c r="Q3" s="23" t="s">
        <v>17</v>
      </c>
    </row>
    <row r="4" spans="2:17">
      <c r="B4" s="4"/>
      <c r="C4" s="24" t="s">
        <v>1</v>
      </c>
      <c r="D4" s="26">
        <v>38716.050000000003</v>
      </c>
      <c r="E4" s="26">
        <v>51077.65</v>
      </c>
      <c r="F4" s="26">
        <v>51073.599999999999</v>
      </c>
      <c r="G4" s="26">
        <v>48775.95</v>
      </c>
      <c r="H4" s="26">
        <v>46739.766000000003</v>
      </c>
      <c r="I4" s="26">
        <v>61167.563999999998</v>
      </c>
      <c r="J4" s="26">
        <v>58681.671000000002</v>
      </c>
      <c r="K4" s="26">
        <v>63471.233999999997</v>
      </c>
      <c r="L4" s="26">
        <v>50701.09</v>
      </c>
      <c r="M4" s="26">
        <v>64561.31</v>
      </c>
      <c r="N4" s="26">
        <v>64263.32</v>
      </c>
      <c r="O4" s="26">
        <v>67759.505000000005</v>
      </c>
    </row>
    <row r="5" spans="2:17">
      <c r="B5" s="23" t="s">
        <v>11</v>
      </c>
      <c r="C5" t="str">
        <f t="shared" ref="C5:C6" si="0">C3</f>
        <v>План</v>
      </c>
      <c r="D5" s="25">
        <v>15593.24029434152</v>
      </c>
      <c r="E5" s="25">
        <v>14837.858411570662</v>
      </c>
      <c r="F5" s="25">
        <v>14406.211621415874</v>
      </c>
      <c r="G5" s="25">
        <v>15916.975386957636</v>
      </c>
      <c r="H5" s="25">
        <v>16930.809439228618</v>
      </c>
      <c r="I5" s="25">
        <v>16110.631819335193</v>
      </c>
      <c r="J5" s="25">
        <v>15641.958893681815</v>
      </c>
      <c r="K5" s="25">
        <v>17282.314133468681</v>
      </c>
      <c r="L5" s="25">
        <v>17810.789139812245</v>
      </c>
      <c r="M5" s="25">
        <v>16947.982745496065</v>
      </c>
      <c r="N5" s="25">
        <v>16454.950520172541</v>
      </c>
      <c r="O5" s="25">
        <v>18180.563308804853</v>
      </c>
    </row>
    <row r="6" spans="2:17">
      <c r="B6" s="4"/>
      <c r="C6" s="4" t="str">
        <f t="shared" si="0"/>
        <v>Факт</v>
      </c>
      <c r="D6" s="26">
        <v>19363.41</v>
      </c>
      <c r="E6" s="26">
        <v>16428.599999999999</v>
      </c>
      <c r="F6" s="26">
        <v>14487.75</v>
      </c>
      <c r="G6" s="26">
        <v>18495.900000000001</v>
      </c>
      <c r="H6" s="26">
        <v>13810.205</v>
      </c>
      <c r="I6" s="26">
        <v>13824.995000000001</v>
      </c>
      <c r="J6" s="26">
        <v>12529.594999999999</v>
      </c>
      <c r="K6" s="26">
        <v>15961.725</v>
      </c>
      <c r="L6" s="26">
        <v>16253.01</v>
      </c>
      <c r="M6" s="26">
        <v>14079.69</v>
      </c>
      <c r="N6" s="26">
        <v>13525.38</v>
      </c>
      <c r="O6" s="26">
        <v>18267.03</v>
      </c>
    </row>
    <row r="7" spans="2:17">
      <c r="B7" s="23" t="s">
        <v>12</v>
      </c>
      <c r="C7" t="str">
        <f t="shared" ref="C7:C8" si="1">C5</f>
        <v>План</v>
      </c>
      <c r="D7" s="25">
        <v>19265.75357142858</v>
      </c>
      <c r="E7" s="25">
        <v>18746.810714285712</v>
      </c>
      <c r="F7" s="25">
        <v>19784.696428571428</v>
      </c>
      <c r="G7" s="25">
        <v>20044.167857142857</v>
      </c>
      <c r="H7" s="25">
        <v>20918.34642857144</v>
      </c>
      <c r="I7" s="25">
        <v>20354.889285714289</v>
      </c>
      <c r="J7" s="25">
        <v>21481.803571428583</v>
      </c>
      <c r="K7" s="25">
        <v>21763.532142857151</v>
      </c>
      <c r="L7" s="25">
        <v>22005.578571428545</v>
      </c>
      <c r="M7" s="25">
        <v>21412.835714285717</v>
      </c>
      <c r="N7" s="25">
        <v>22598.321428571435</v>
      </c>
      <c r="O7" s="25">
        <v>22894.692857142847</v>
      </c>
    </row>
    <row r="8" spans="2:17">
      <c r="B8" s="4"/>
      <c r="C8" s="4" t="str">
        <f t="shared" si="1"/>
        <v>Факт</v>
      </c>
      <c r="D8" s="26">
        <v>33071.440000000002</v>
      </c>
      <c r="E8" s="26">
        <v>35288.639999999999</v>
      </c>
      <c r="F8" s="26">
        <v>31619.68</v>
      </c>
      <c r="G8" s="26">
        <v>31850.720000000001</v>
      </c>
      <c r="H8" s="26">
        <v>35838.866999999998</v>
      </c>
      <c r="I8" s="26">
        <v>37648.989000000001</v>
      </c>
      <c r="J8" s="26">
        <v>37817.769</v>
      </c>
      <c r="K8" s="26">
        <v>37684.92</v>
      </c>
      <c r="L8" s="26">
        <v>36929.864999999998</v>
      </c>
      <c r="M8" s="26">
        <v>37632.815000000002</v>
      </c>
      <c r="N8" s="26">
        <v>35735.53</v>
      </c>
      <c r="O8" s="26">
        <v>34921.995000000003</v>
      </c>
    </row>
    <row r="9" spans="2:17">
      <c r="B9" s="23" t="s">
        <v>13</v>
      </c>
      <c r="C9" t="str">
        <f t="shared" ref="C9:C10" si="2">C7</f>
        <v>План</v>
      </c>
      <c r="D9" s="25">
        <v>24009.316249550968</v>
      </c>
      <c r="E9" s="25">
        <v>24749.329421626124</v>
      </c>
      <c r="F9" s="25">
        <v>24831.553107412266</v>
      </c>
      <c r="G9" s="25">
        <v>24502.658364267751</v>
      </c>
      <c r="H9" s="25">
        <v>26068.806131002279</v>
      </c>
      <c r="I9" s="25">
        <v>26872.296730930459</v>
      </c>
      <c r="J9" s="25">
        <v>26961.573464255762</v>
      </c>
      <c r="K9" s="25">
        <v>26604.4665309544</v>
      </c>
      <c r="L9" s="25">
        <v>27423.733684588678</v>
      </c>
      <c r="M9" s="25">
        <v>28268.985750209515</v>
      </c>
      <c r="N9" s="25">
        <v>28362.902646389633</v>
      </c>
      <c r="O9" s="25">
        <v>27987.23506166926</v>
      </c>
    </row>
    <row r="10" spans="2:17" ht="15.75" thickBot="1">
      <c r="B10" s="5"/>
      <c r="C10" s="5" t="str">
        <f t="shared" si="2"/>
        <v>Факт</v>
      </c>
      <c r="D10" s="27">
        <v>12766.995000000001</v>
      </c>
      <c r="E10" s="27">
        <v>13008.6</v>
      </c>
      <c r="F10" s="27">
        <v>14306.895</v>
      </c>
      <c r="G10" s="27">
        <v>13754.655000000001</v>
      </c>
      <c r="H10" s="27">
        <v>10657.754999999999</v>
      </c>
      <c r="I10" s="27">
        <v>10176.48</v>
      </c>
      <c r="J10" s="27">
        <v>10850.49</v>
      </c>
      <c r="K10" s="27">
        <v>11028.15</v>
      </c>
      <c r="L10" s="27">
        <v>9957.9599999999991</v>
      </c>
      <c r="M10" s="27">
        <v>8701.4699999999993</v>
      </c>
      <c r="N10" s="27">
        <v>9602.82</v>
      </c>
      <c r="O10" s="27">
        <v>10194.75</v>
      </c>
    </row>
    <row r="11" spans="2:17">
      <c r="B11" s="2" t="s">
        <v>3</v>
      </c>
      <c r="C11" s="7" t="s">
        <v>2</v>
      </c>
      <c r="D11" s="20">
        <f>MAX(D3:O10)</f>
        <v>67759.505000000005</v>
      </c>
      <c r="E11" s="20">
        <f>IF(MIN(D3:O10)&gt;0,0,MIN(D3:O10))</f>
        <v>0</v>
      </c>
      <c r="F11" s="8"/>
      <c r="G11" s="8"/>
      <c r="H11" s="8"/>
      <c r="I11" s="8"/>
      <c r="J11" s="8"/>
      <c r="K11" s="8"/>
      <c r="L11" s="8"/>
      <c r="M11" s="8"/>
      <c r="N11" s="8"/>
      <c r="O11" s="8"/>
    </row>
    <row r="13" spans="2:17">
      <c r="B13" s="1" t="s">
        <v>5</v>
      </c>
    </row>
    <row r="14" spans="2:17">
      <c r="B14" s="3" t="s">
        <v>8</v>
      </c>
      <c r="C14" s="3"/>
      <c r="D14" s="14">
        <f>IF(YEAR(D2)=YEAR(C2),"",YEAR(D2))</f>
        <v>2012</v>
      </c>
      <c r="E14" s="14" t="str">
        <f t="shared" ref="E14:O14" si="3">IF(YEAR(E2)=YEAR(D2),"",YEAR(E2))</f>
        <v/>
      </c>
      <c r="F14" s="14" t="str">
        <f t="shared" si="3"/>
        <v/>
      </c>
      <c r="G14" s="14" t="str">
        <f t="shared" si="3"/>
        <v/>
      </c>
      <c r="H14" s="3">
        <f t="shared" si="3"/>
        <v>2013</v>
      </c>
      <c r="I14" s="3" t="str">
        <f t="shared" si="3"/>
        <v/>
      </c>
      <c r="J14" s="3" t="str">
        <f t="shared" si="3"/>
        <v/>
      </c>
      <c r="K14" s="3" t="str">
        <f t="shared" si="3"/>
        <v/>
      </c>
      <c r="L14" s="14">
        <f t="shared" si="3"/>
        <v>2014</v>
      </c>
      <c r="M14" s="14" t="str">
        <f t="shared" si="3"/>
        <v/>
      </c>
      <c r="N14" s="14" t="str">
        <f t="shared" si="3"/>
        <v/>
      </c>
      <c r="O14" s="14" t="str">
        <f t="shared" si="3"/>
        <v/>
      </c>
    </row>
    <row r="15" spans="2:17">
      <c r="B15" s="3" t="s">
        <v>9</v>
      </c>
      <c r="C15" s="9"/>
      <c r="D15" s="15" t="str">
        <f t="shared" ref="D15:H15" si="4">ROMAN(ROUNDUP(MONTH(D2)/3,0))</f>
        <v>I</v>
      </c>
      <c r="E15" s="15" t="str">
        <f t="shared" si="4"/>
        <v>II</v>
      </c>
      <c r="F15" s="15" t="str">
        <f t="shared" si="4"/>
        <v>III</v>
      </c>
      <c r="G15" s="15" t="str">
        <f t="shared" si="4"/>
        <v>IV</v>
      </c>
      <c r="H15" s="16" t="str">
        <f t="shared" si="4"/>
        <v>I</v>
      </c>
      <c r="I15" s="16" t="str">
        <f t="shared" ref="I15:O15" si="5">ROMAN(ROUNDUP(MONTH(I2)/3,0))</f>
        <v>II</v>
      </c>
      <c r="J15" s="16" t="str">
        <f t="shared" si="5"/>
        <v>III</v>
      </c>
      <c r="K15" s="16" t="str">
        <f t="shared" si="5"/>
        <v>IV</v>
      </c>
      <c r="L15" s="15" t="str">
        <f t="shared" si="5"/>
        <v>I</v>
      </c>
      <c r="M15" s="15" t="str">
        <f t="shared" si="5"/>
        <v>II</v>
      </c>
      <c r="N15" s="15" t="str">
        <f t="shared" si="5"/>
        <v>III</v>
      </c>
      <c r="O15" s="15" t="str">
        <f t="shared" si="5"/>
        <v>IV</v>
      </c>
    </row>
    <row r="16" spans="2:17">
      <c r="B16" t="str">
        <f>B3</f>
        <v>Москва</v>
      </c>
      <c r="C16" t="str">
        <f t="shared" ref="C16:C17" si="6">C9</f>
        <v>План</v>
      </c>
      <c r="D16" s="10">
        <v>0</v>
      </c>
      <c r="E16" s="10">
        <f t="shared" ref="E16:O16" si="7">(E3-D3)/D3</f>
        <v>0.24829356195052682</v>
      </c>
      <c r="F16" s="10">
        <f t="shared" si="7"/>
        <v>2.0997375328084159E-2</v>
      </c>
      <c r="G16" s="10">
        <f t="shared" si="7"/>
        <v>2.5706940874037701E-3</v>
      </c>
      <c r="H16" s="10">
        <f t="shared" si="7"/>
        <v>-0.15026210183095204</v>
      </c>
      <c r="I16" s="10">
        <f t="shared" si="7"/>
        <v>0.24829356195053023</v>
      </c>
      <c r="J16" s="10">
        <f t="shared" si="7"/>
        <v>2.0997375328084107E-2</v>
      </c>
      <c r="K16" s="10">
        <f t="shared" si="7"/>
        <v>2.5706940874026794E-3</v>
      </c>
      <c r="L16" s="10">
        <f t="shared" si="7"/>
        <v>-0.1767171313325154</v>
      </c>
      <c r="M16" s="10">
        <f t="shared" si="7"/>
        <v>0.24829356195052735</v>
      </c>
      <c r="N16" s="10">
        <f t="shared" si="7"/>
        <v>2.0997375328081897E-2</v>
      </c>
      <c r="O16" s="10">
        <f t="shared" si="7"/>
        <v>2.57069408740399E-3</v>
      </c>
    </row>
    <row r="17" spans="2:15">
      <c r="B17" s="4"/>
      <c r="C17" s="4" t="str">
        <f t="shared" si="6"/>
        <v>Факт</v>
      </c>
      <c r="D17" s="11">
        <v>0</v>
      </c>
      <c r="E17" s="11">
        <f t="shared" ref="E17:O17" si="8">(E4-D4)/D4</f>
        <v>0.31928877041950299</v>
      </c>
      <c r="F17" s="11">
        <f t="shared" si="8"/>
        <v>-7.9291040210403377E-5</v>
      </c>
      <c r="G17" s="11">
        <f t="shared" si="8"/>
        <v>-4.4987038313336079E-2</v>
      </c>
      <c r="H17" s="11">
        <f t="shared" si="8"/>
        <v>-4.174565538959249E-2</v>
      </c>
      <c r="I17" s="11">
        <f t="shared" si="8"/>
        <v>0.3086835736404841</v>
      </c>
      <c r="J17" s="11">
        <f t="shared" si="8"/>
        <v>-4.0640706240974322E-2</v>
      </c>
      <c r="K17" s="11">
        <f t="shared" si="8"/>
        <v>8.1619403782826741E-2</v>
      </c>
      <c r="L17" s="11">
        <f t="shared" si="8"/>
        <v>-0.20119577319073395</v>
      </c>
      <c r="M17" s="11">
        <f t="shared" si="8"/>
        <v>0.27337124310345207</v>
      </c>
      <c r="N17" s="11">
        <f t="shared" si="8"/>
        <v>-4.6156126633737447E-3</v>
      </c>
      <c r="O17" s="11">
        <f t="shared" si="8"/>
        <v>5.4404051953742899E-2</v>
      </c>
    </row>
    <row r="18" spans="2:15">
      <c r="B18" t="str">
        <f>B5</f>
        <v>Санкт-Петербург</v>
      </c>
      <c r="C18" t="str">
        <f t="shared" ref="C18:C19" si="9">C16</f>
        <v>План</v>
      </c>
      <c r="D18" s="10">
        <v>0</v>
      </c>
      <c r="E18" s="10">
        <f t="shared" ref="E18:O18" si="10">(E5-D5)/D5</f>
        <v>-4.8442906574393749E-2</v>
      </c>
      <c r="F18" s="10">
        <f t="shared" si="10"/>
        <v>-2.9090909090909407E-2</v>
      </c>
      <c r="G18" s="10">
        <f t="shared" si="10"/>
        <v>0.10486891385767946</v>
      </c>
      <c r="H18" s="10">
        <f t="shared" si="10"/>
        <v>6.3695144813864416E-2</v>
      </c>
      <c r="I18" s="10">
        <f t="shared" si="10"/>
        <v>-4.8442906574394339E-2</v>
      </c>
      <c r="J18" s="10">
        <f t="shared" si="10"/>
        <v>-2.9090909090908515E-2</v>
      </c>
      <c r="K18" s="10">
        <f t="shared" si="10"/>
        <v>0.10486891385767849</v>
      </c>
      <c r="L18" s="10">
        <f t="shared" si="10"/>
        <v>3.057894922301678E-2</v>
      </c>
      <c r="M18" s="10">
        <f t="shared" si="10"/>
        <v>-4.8442906574395338E-2</v>
      </c>
      <c r="N18" s="10">
        <f t="shared" si="10"/>
        <v>-2.9090909090909244E-2</v>
      </c>
      <c r="O18" s="10">
        <f t="shared" si="10"/>
        <v>0.10486891385767703</v>
      </c>
    </row>
    <row r="19" spans="2:15">
      <c r="B19" s="4"/>
      <c r="C19" s="4" t="str">
        <f t="shared" si="9"/>
        <v>Факт</v>
      </c>
      <c r="D19" s="11">
        <v>0</v>
      </c>
      <c r="E19" s="11">
        <f t="shared" ref="E19:O19" si="11">(E6-D6)/D6</f>
        <v>-0.15156472955951464</v>
      </c>
      <c r="F19" s="11">
        <f t="shared" si="11"/>
        <v>-0.11813849019393002</v>
      </c>
      <c r="G19" s="11">
        <f t="shared" si="11"/>
        <v>0.27665786612828092</v>
      </c>
      <c r="H19" s="11">
        <f t="shared" si="11"/>
        <v>-0.25333695575776261</v>
      </c>
      <c r="I19" s="11">
        <f t="shared" si="11"/>
        <v>1.0709471727610759E-3</v>
      </c>
      <c r="J19" s="11">
        <f t="shared" si="11"/>
        <v>-9.3699853056004825E-2</v>
      </c>
      <c r="K19" s="11">
        <f t="shared" si="11"/>
        <v>0.2739218625981128</v>
      </c>
      <c r="L19" s="11">
        <f t="shared" si="11"/>
        <v>1.8248967451826154E-2</v>
      </c>
      <c r="M19" s="11">
        <f t="shared" si="11"/>
        <v>-0.13371800054266869</v>
      </c>
      <c r="N19" s="11">
        <f t="shared" si="11"/>
        <v>-3.9369474754060725E-2</v>
      </c>
      <c r="O19" s="11">
        <f t="shared" si="11"/>
        <v>0.35057425373630907</v>
      </c>
    </row>
    <row r="20" spans="2:15">
      <c r="B20" t="str">
        <f>B7</f>
        <v>Новосибирск</v>
      </c>
      <c r="C20" t="str">
        <f t="shared" ref="C20:C21" si="12">C18</f>
        <v>План</v>
      </c>
      <c r="D20" s="10">
        <v>0</v>
      </c>
      <c r="E20" s="10">
        <f t="shared" ref="E20:O20" si="13">(E7-D7)/D7</f>
        <v>-2.6936026936027532E-2</v>
      </c>
      <c r="F20" s="10">
        <f t="shared" si="13"/>
        <v>5.5363321799308057E-2</v>
      </c>
      <c r="G20" s="10">
        <f t="shared" si="13"/>
        <v>1.3114754098360678E-2</v>
      </c>
      <c r="H20" s="10">
        <f t="shared" si="13"/>
        <v>4.3612614784457854E-2</v>
      </c>
      <c r="I20" s="10">
        <f t="shared" si="13"/>
        <v>-2.6936026936027299E-2</v>
      </c>
      <c r="J20" s="10">
        <f t="shared" si="13"/>
        <v>5.536332179930837E-2</v>
      </c>
      <c r="K20" s="10">
        <f t="shared" si="13"/>
        <v>1.3114754098360494E-2</v>
      </c>
      <c r="L20" s="10">
        <f t="shared" si="13"/>
        <v>1.1121651898349304E-2</v>
      </c>
      <c r="M20" s="10">
        <f t="shared" si="13"/>
        <v>-2.6936026936025651E-2</v>
      </c>
      <c r="N20" s="10">
        <f t="shared" si="13"/>
        <v>5.5363321799308134E-2</v>
      </c>
      <c r="O20" s="10">
        <f t="shared" si="13"/>
        <v>1.3114754098359931E-2</v>
      </c>
    </row>
    <row r="21" spans="2:15">
      <c r="B21" s="4"/>
      <c r="C21" s="4" t="str">
        <f t="shared" si="12"/>
        <v>Факт</v>
      </c>
      <c r="D21" s="11">
        <v>0</v>
      </c>
      <c r="E21" s="11">
        <f t="shared" ref="E21:O21" si="14">(E8-D8)/D8</f>
        <v>6.7042741410715617E-2</v>
      </c>
      <c r="F21" s="11">
        <f t="shared" si="14"/>
        <v>-0.10397000281110293</v>
      </c>
      <c r="G21" s="11">
        <f t="shared" si="14"/>
        <v>7.3068418149709567E-3</v>
      </c>
      <c r="H21" s="11">
        <f t="shared" si="14"/>
        <v>0.12521371573389856</v>
      </c>
      <c r="I21" s="11">
        <f t="shared" si="14"/>
        <v>5.0507232831886205E-2</v>
      </c>
      <c r="J21" s="11">
        <f t="shared" si="14"/>
        <v>4.482988905757837E-3</v>
      </c>
      <c r="K21" s="11">
        <f t="shared" si="14"/>
        <v>-3.5128724806585492E-3</v>
      </c>
      <c r="L21" s="11">
        <f t="shared" si="14"/>
        <v>-2.0035998484274356E-2</v>
      </c>
      <c r="M21" s="11">
        <f t="shared" si="14"/>
        <v>1.9034729750569204E-2</v>
      </c>
      <c r="N21" s="11">
        <f t="shared" si="14"/>
        <v>-5.0415707674273197E-2</v>
      </c>
      <c r="O21" s="11">
        <f t="shared" si="14"/>
        <v>-2.2765438206736998E-2</v>
      </c>
    </row>
    <row r="22" spans="2:15">
      <c r="B22" t="str">
        <f>B9</f>
        <v>Другой город</v>
      </c>
      <c r="C22" t="str">
        <f t="shared" ref="C22:C23" si="15">C20</f>
        <v>План</v>
      </c>
      <c r="D22" s="10">
        <v>0</v>
      </c>
      <c r="E22" s="10">
        <f t="shared" ref="E22:O22" si="16">(E9-D9)/D9</f>
        <v>3.0821917808217303E-2</v>
      </c>
      <c r="F22" s="10">
        <f t="shared" si="16"/>
        <v>3.3222591362130002E-3</v>
      </c>
      <c r="G22" s="10">
        <f t="shared" si="16"/>
        <v>-1.3245033112582075E-2</v>
      </c>
      <c r="H22" s="10">
        <f t="shared" si="16"/>
        <v>6.3917463299347249E-2</v>
      </c>
      <c r="I22" s="10">
        <f t="shared" si="16"/>
        <v>3.0821917808220238E-2</v>
      </c>
      <c r="J22" s="10">
        <f t="shared" si="16"/>
        <v>3.32225913621087E-3</v>
      </c>
      <c r="K22" s="10">
        <f t="shared" si="16"/>
        <v>-1.3245033112581342E-2</v>
      </c>
      <c r="L22" s="10">
        <f t="shared" si="16"/>
        <v>3.0794346230587188E-2</v>
      </c>
      <c r="M22" s="10">
        <f t="shared" si="16"/>
        <v>3.0821917808217438E-2</v>
      </c>
      <c r="N22" s="10">
        <f t="shared" si="16"/>
        <v>3.322259136213358E-3</v>
      </c>
      <c r="O22" s="10">
        <f t="shared" si="16"/>
        <v>-1.3245033112582103E-2</v>
      </c>
    </row>
    <row r="23" spans="2:15" ht="15.75" thickBot="1">
      <c r="B23" s="5"/>
      <c r="C23" s="5" t="str">
        <f t="shared" si="15"/>
        <v>Факт</v>
      </c>
      <c r="D23" s="12">
        <v>0</v>
      </c>
      <c r="E23" s="12">
        <f t="shared" ref="E23:O23" si="17">(E10-D10)/D10</f>
        <v>1.8924186936706684E-2</v>
      </c>
      <c r="F23" s="12">
        <f t="shared" si="17"/>
        <v>9.9802822748028236E-2</v>
      </c>
      <c r="G23" s="12">
        <f t="shared" si="17"/>
        <v>-3.8599570347024964E-2</v>
      </c>
      <c r="H23" s="12">
        <f t="shared" si="17"/>
        <v>-0.22515286642958338</v>
      </c>
      <c r="I23" s="12">
        <f t="shared" si="17"/>
        <v>-4.5157258728503298E-2</v>
      </c>
      <c r="J23" s="12">
        <f t="shared" si="17"/>
        <v>6.6232135276637918E-2</v>
      </c>
      <c r="K23" s="12">
        <f t="shared" si="17"/>
        <v>1.6373454102072797E-2</v>
      </c>
      <c r="L23" s="12">
        <f t="shared" si="17"/>
        <v>-9.7041661566083209E-2</v>
      </c>
      <c r="M23" s="12">
        <f t="shared" si="17"/>
        <v>-0.12617945844329562</v>
      </c>
      <c r="N23" s="12">
        <f t="shared" si="17"/>
        <v>0.10358594582294721</v>
      </c>
      <c r="O23" s="12">
        <f t="shared" si="17"/>
        <v>6.1641267877560996E-2</v>
      </c>
    </row>
    <row r="24" spans="2:15">
      <c r="B24" s="2" t="s">
        <v>3</v>
      </c>
      <c r="C24" s="7" t="s">
        <v>2</v>
      </c>
      <c r="D24" s="13">
        <f>MAX(D16:O23)</f>
        <v>0.35057425373630907</v>
      </c>
      <c r="E24" s="13">
        <f>IF(MIN(D16:O23)&gt;0,0,MIN(D16:O23))</f>
        <v>-0.25333695575776261</v>
      </c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2:15">
      <c r="B25" s="2"/>
      <c r="C25" s="2" t="s">
        <v>6</v>
      </c>
      <c r="D25" s="13">
        <v>0.3</v>
      </c>
      <c r="E25" s="13">
        <v>0.5</v>
      </c>
      <c r="F25" s="13">
        <v>0.5</v>
      </c>
      <c r="G25" s="13">
        <v>0.5</v>
      </c>
      <c r="H25" s="13">
        <v>0.5</v>
      </c>
      <c r="I25" s="13">
        <v>0.5</v>
      </c>
      <c r="J25" s="13">
        <v>0.5</v>
      </c>
      <c r="K25" s="13">
        <v>0.5</v>
      </c>
      <c r="L25" s="13">
        <v>0.5</v>
      </c>
      <c r="M25" s="13">
        <v>0.5</v>
      </c>
      <c r="N25" s="13">
        <v>0.5</v>
      </c>
      <c r="O25" s="13">
        <v>0.5</v>
      </c>
    </row>
    <row r="26" spans="2:15">
      <c r="B26" s="2"/>
      <c r="C26" s="2" t="s">
        <v>7</v>
      </c>
      <c r="D26" s="13">
        <v>-0.4</v>
      </c>
      <c r="E26" s="13">
        <v>-0.4</v>
      </c>
      <c r="F26" s="13">
        <v>-0.4</v>
      </c>
      <c r="G26" s="13">
        <v>-0.4</v>
      </c>
      <c r="H26" s="13">
        <v>-0.4</v>
      </c>
      <c r="I26" s="13">
        <v>-0.4</v>
      </c>
      <c r="J26" s="13">
        <v>-0.4</v>
      </c>
      <c r="K26" s="13">
        <v>-0.4</v>
      </c>
      <c r="L26" s="13">
        <v>-0.4</v>
      </c>
      <c r="M26" s="13">
        <v>-0.4</v>
      </c>
      <c r="N26" s="13">
        <v>-0.4</v>
      </c>
      <c r="O26" s="13">
        <v>-0.4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N38"/>
  <sheetViews>
    <sheetView showGridLines="0" tabSelected="1" workbookViewId="0">
      <selection activeCell="P5" sqref="P5"/>
    </sheetView>
  </sheetViews>
  <sheetFormatPr defaultRowHeight="15"/>
  <cols>
    <col min="1" max="1" width="2.7109375" customWidth="1"/>
    <col min="2" max="2" width="10.42578125" customWidth="1"/>
    <col min="15" max="15" width="9.140625" customWidth="1"/>
  </cols>
  <sheetData>
    <row r="1" spans="2:14" ht="9.75" customHeight="1"/>
    <row r="2" spans="2:14" ht="21">
      <c r="B2" s="18" t="s">
        <v>14</v>
      </c>
      <c r="C2" s="6"/>
      <c r="D2" s="6"/>
      <c r="E2" s="6"/>
      <c r="F2" s="6"/>
      <c r="G2" s="17"/>
      <c r="H2" s="6"/>
      <c r="I2" s="6"/>
      <c r="J2" s="6"/>
      <c r="K2" s="6"/>
      <c r="L2" s="6"/>
      <c r="M2" s="17" t="s">
        <v>15</v>
      </c>
      <c r="N2" s="6"/>
    </row>
    <row r="19" spans="2:14" ht="15.75" thickBo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2:14" ht="21">
      <c r="B20" s="18" t="s">
        <v>16</v>
      </c>
      <c r="C20" s="6"/>
      <c r="D20" s="6"/>
      <c r="E20" s="6"/>
      <c r="F20" s="6"/>
      <c r="G20" s="17"/>
      <c r="H20" s="6"/>
      <c r="I20" s="6"/>
      <c r="J20" s="6"/>
      <c r="K20" s="6"/>
      <c r="L20" s="6"/>
      <c r="M20" s="17" t="s">
        <v>15</v>
      </c>
      <c r="N20" s="6"/>
    </row>
    <row r="38" spans="2:14" ht="15.75" thickBot="1">
      <c r="B38" s="21" t="s">
        <v>19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showGridLines="0" showRowColHeaders="0" zoomScaleNormal="100" workbookViewId="0">
      <selection activeCell="J8" sqref="J8"/>
    </sheetView>
  </sheetViews>
  <sheetFormatPr defaultColWidth="0" defaultRowHeight="15" customHeight="1" zeroHeight="1"/>
  <cols>
    <col min="1" max="1" width="2.85546875" style="36" customWidth="1"/>
    <col min="2" max="6" width="9.140625" style="36" customWidth="1"/>
    <col min="7" max="8" width="9.140625" style="35" customWidth="1"/>
    <col min="9" max="9" width="13.7109375" style="35" customWidth="1"/>
    <col min="10" max="10" width="25.5703125" style="35" customWidth="1"/>
    <col min="11" max="11" width="26.5703125" style="35" customWidth="1"/>
    <col min="12" max="12" width="9.140625" style="35" hidden="1" customWidth="1"/>
    <col min="13" max="16" width="9.140625" style="36" hidden="1" customWidth="1"/>
    <col min="17" max="16384" width="9.140625" style="36" hidden="1"/>
  </cols>
  <sheetData>
    <row r="1" spans="1:16" s="31" customFormat="1" ht="6.75" customHeigh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s="31" customFormat="1">
      <c r="A2" s="30"/>
      <c r="B2" s="30"/>
      <c r="C2" s="30"/>
      <c r="D2" s="30"/>
      <c r="E2" s="30"/>
      <c r="F2" s="30"/>
      <c r="G2" s="30"/>
      <c r="H2" s="30"/>
      <c r="I2" s="30"/>
      <c r="J2" s="30" t="s">
        <v>20</v>
      </c>
      <c r="K2" s="30"/>
      <c r="L2" s="30"/>
      <c r="M2" s="30"/>
      <c r="N2" s="30"/>
      <c r="O2" s="30"/>
      <c r="P2" s="30"/>
    </row>
    <row r="3" spans="1:16" s="31" customFormat="1">
      <c r="A3" s="30"/>
      <c r="B3" s="30"/>
      <c r="C3" s="30"/>
      <c r="D3" s="30"/>
      <c r="E3" s="30"/>
      <c r="F3" s="30"/>
      <c r="G3" s="30"/>
      <c r="H3" s="30"/>
      <c r="I3" s="30"/>
      <c r="J3" s="30" t="s">
        <v>21</v>
      </c>
      <c r="K3" s="30"/>
      <c r="L3" s="30"/>
      <c r="M3" s="30"/>
      <c r="N3" s="30"/>
      <c r="O3" s="30"/>
      <c r="P3" s="30"/>
    </row>
    <row r="4" spans="1:16" s="31" customFormat="1">
      <c r="A4" s="30"/>
      <c r="B4" s="30"/>
      <c r="C4" s="30"/>
      <c r="D4" s="30"/>
      <c r="E4" s="30"/>
      <c r="F4" s="30"/>
      <c r="G4" s="30"/>
      <c r="H4" s="30"/>
      <c r="I4" s="30"/>
      <c r="J4" s="30" t="s">
        <v>22</v>
      </c>
      <c r="K4" s="30"/>
      <c r="L4" s="30"/>
      <c r="M4" s="30"/>
      <c r="N4" s="30"/>
      <c r="O4" s="30"/>
      <c r="P4" s="30"/>
    </row>
    <row r="5" spans="1:16" s="31" customForma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s="31" customFormat="1">
      <c r="A6" s="30"/>
      <c r="B6" s="30"/>
      <c r="C6" s="30"/>
      <c r="D6" s="30"/>
      <c r="E6" s="30"/>
      <c r="F6" s="30"/>
      <c r="G6" s="30"/>
      <c r="H6" s="30"/>
      <c r="I6" s="30"/>
      <c r="J6" s="30" t="s">
        <v>23</v>
      </c>
      <c r="K6" s="30"/>
      <c r="L6" s="30"/>
      <c r="M6" s="30"/>
      <c r="N6" s="30"/>
      <c r="O6" s="30"/>
      <c r="P6" s="30"/>
    </row>
    <row r="7" spans="1:16" s="31" customFormat="1">
      <c r="A7" s="30"/>
      <c r="B7" s="30"/>
      <c r="C7" s="30"/>
      <c r="D7" s="30"/>
      <c r="E7" s="30"/>
      <c r="F7" s="30"/>
      <c r="G7" s="30"/>
      <c r="H7" s="30"/>
      <c r="I7" s="30"/>
      <c r="J7" s="30" t="s">
        <v>24</v>
      </c>
      <c r="K7" s="30"/>
      <c r="L7" s="30"/>
      <c r="M7" s="30"/>
      <c r="N7" s="30"/>
      <c r="O7" s="30"/>
      <c r="P7" s="30"/>
    </row>
    <row r="8" spans="1:16" s="31" customFormat="1">
      <c r="A8" s="30"/>
      <c r="B8" s="30"/>
      <c r="C8" s="30"/>
      <c r="D8" s="30"/>
      <c r="E8" s="30"/>
      <c r="F8" s="30"/>
      <c r="G8" s="30"/>
      <c r="H8" s="30"/>
      <c r="I8" s="30"/>
      <c r="J8" s="30" t="s">
        <v>25</v>
      </c>
      <c r="K8" s="30"/>
      <c r="L8" s="30"/>
      <c r="M8" s="30"/>
      <c r="N8" s="30"/>
      <c r="O8" s="30"/>
      <c r="P8" s="30"/>
    </row>
    <row r="9" spans="1:16" s="31" customFormat="1">
      <c r="A9" s="30"/>
      <c r="B9" s="30"/>
      <c r="C9" s="30"/>
      <c r="D9" s="30"/>
      <c r="E9" s="30"/>
      <c r="F9" s="30"/>
      <c r="G9" s="30"/>
      <c r="H9" s="30"/>
      <c r="I9" s="30"/>
      <c r="J9" s="30" t="s">
        <v>26</v>
      </c>
      <c r="K9" s="30"/>
      <c r="L9" s="30"/>
      <c r="M9" s="30"/>
      <c r="N9" s="30"/>
      <c r="O9" s="30"/>
      <c r="P9" s="30"/>
    </row>
    <row r="10" spans="1:16" s="31" customFormat="1">
      <c r="A10" s="30"/>
      <c r="B10" s="30"/>
      <c r="C10" s="30"/>
      <c r="D10" s="30"/>
      <c r="E10" s="30"/>
      <c r="F10" s="30"/>
      <c r="G10" s="30"/>
      <c r="H10" s="30"/>
      <c r="I10" s="30"/>
      <c r="J10" s="30" t="s">
        <v>27</v>
      </c>
      <c r="K10" s="30"/>
      <c r="L10" s="30"/>
      <c r="M10" s="30"/>
      <c r="N10" s="30"/>
      <c r="O10" s="30"/>
      <c r="P10" s="30"/>
    </row>
    <row r="11" spans="1:16" s="31" customFormat="1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s="31" customFormat="1">
      <c r="A12" s="30"/>
      <c r="B12" s="30"/>
      <c r="C12" s="30"/>
      <c r="D12" s="30"/>
      <c r="E12" s="30"/>
      <c r="F12" s="30"/>
      <c r="G12" s="30"/>
      <c r="H12" s="30"/>
      <c r="I12" s="30"/>
      <c r="J12" s="30" t="s">
        <v>28</v>
      </c>
      <c r="K12" s="30"/>
      <c r="L12" s="30"/>
      <c r="M12" s="30"/>
      <c r="N12" s="30"/>
      <c r="O12" s="30"/>
      <c r="P12" s="30"/>
    </row>
    <row r="13" spans="1:16" s="31" customFormat="1">
      <c r="A13" s="30"/>
      <c r="B13" s="30"/>
      <c r="C13" s="30"/>
      <c r="D13" s="30"/>
      <c r="E13" s="30"/>
      <c r="F13" s="30"/>
      <c r="G13" s="30"/>
      <c r="H13" s="30"/>
      <c r="I13" s="30"/>
      <c r="J13" s="30" t="s">
        <v>29</v>
      </c>
      <c r="K13" s="30"/>
      <c r="L13" s="30"/>
      <c r="M13" s="30"/>
      <c r="N13" s="30"/>
      <c r="O13" s="30"/>
      <c r="P13" s="30"/>
    </row>
    <row r="14" spans="1:16" s="31" customForma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s="31" customFormat="1">
      <c r="A15" s="30"/>
      <c r="B15" s="30"/>
      <c r="C15" s="30"/>
      <c r="D15" s="30"/>
      <c r="E15" s="30"/>
      <c r="F15" s="30"/>
      <c r="G15" s="30"/>
      <c r="H15" s="30"/>
      <c r="I15" s="30"/>
      <c r="J15" s="30" t="s">
        <v>30</v>
      </c>
      <c r="K15" s="30"/>
      <c r="L15" s="30"/>
      <c r="M15" s="30"/>
      <c r="N15" s="30"/>
      <c r="O15" s="30"/>
      <c r="P15" s="30"/>
    </row>
    <row r="16" spans="1:16" s="31" customFormat="1">
      <c r="A16" s="30"/>
      <c r="B16" s="30"/>
      <c r="C16" s="30"/>
      <c r="D16" s="30"/>
      <c r="E16" s="30"/>
      <c r="F16" s="30"/>
      <c r="G16" s="30"/>
      <c r="H16" s="30"/>
      <c r="I16" s="30"/>
      <c r="J16" s="32" t="s">
        <v>32</v>
      </c>
      <c r="K16" s="33" t="s">
        <v>33</v>
      </c>
      <c r="L16" s="30"/>
      <c r="M16" s="30"/>
      <c r="N16" s="30"/>
      <c r="O16" s="30"/>
      <c r="P16" s="30"/>
    </row>
    <row r="17" spans="1:16" s="31" customFormat="1">
      <c r="A17" s="30"/>
      <c r="B17" s="30"/>
      <c r="C17" s="30"/>
      <c r="D17" s="30"/>
      <c r="E17" s="30"/>
      <c r="F17" s="30"/>
      <c r="G17" s="30"/>
      <c r="H17" s="30"/>
      <c r="I17" s="30"/>
      <c r="J17" s="34" t="s">
        <v>31</v>
      </c>
      <c r="K17" s="33" t="s">
        <v>34</v>
      </c>
      <c r="L17" s="30"/>
      <c r="M17" s="30"/>
      <c r="N17" s="30"/>
      <c r="O17" s="30"/>
      <c r="P17" s="30"/>
    </row>
    <row r="18" spans="1:16" s="31" customForma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s="31" customFormat="1">
      <c r="A19" s="35"/>
      <c r="B19" s="35"/>
      <c r="C19" s="35"/>
      <c r="D19" s="35"/>
      <c r="E19" s="35"/>
      <c r="F19" s="35"/>
      <c r="G19" s="35"/>
      <c r="H19" s="35"/>
      <c r="I19" s="35"/>
      <c r="J19" s="30"/>
      <c r="K19" s="30"/>
      <c r="L19" s="30"/>
      <c r="M19" s="30"/>
      <c r="N19" s="30"/>
      <c r="O19" s="30"/>
      <c r="P19" s="30"/>
    </row>
    <row r="20" spans="1:16" s="31" customFormat="1">
      <c r="A20" s="35"/>
      <c r="B20" s="35"/>
      <c r="C20" s="35"/>
      <c r="D20" s="35"/>
      <c r="E20" s="35"/>
      <c r="F20" s="35"/>
      <c r="G20" s="35"/>
      <c r="H20" s="35"/>
      <c r="I20" s="35"/>
      <c r="J20" s="30"/>
      <c r="K20" s="30"/>
      <c r="L20" s="30"/>
      <c r="M20" s="30"/>
      <c r="N20" s="30"/>
      <c r="O20" s="30"/>
      <c r="P20" s="30"/>
    </row>
    <row r="21" spans="1:16" s="31" customFormat="1">
      <c r="A21" s="35"/>
      <c r="B21" s="35"/>
      <c r="C21" s="35"/>
      <c r="D21" s="35"/>
      <c r="E21" s="35"/>
      <c r="F21" s="35"/>
      <c r="G21" s="35"/>
      <c r="H21" s="35"/>
      <c r="I21" s="35"/>
      <c r="J21" s="30"/>
      <c r="K21" s="30"/>
      <c r="L21" s="30"/>
      <c r="M21" s="30"/>
      <c r="N21" s="30"/>
      <c r="O21" s="30"/>
      <c r="P21" s="30"/>
    </row>
  </sheetData>
  <sheetProtection algorithmName="SHA-512" hashValue="OKQDDAN7Lndl7XiGGbLqpWMWl25NIrypaYP2d77bSQTKs8TutUntuefIBQpcBvWwQgr9nK3F2xaK7VT3Oyheyw==" saltValue="63GKmBD1SuRntgDUGjIqYg==" spinCount="100000" sheet="1" selectLockedCells="1" selectUnlockedCells="1"/>
  <hyperlinks>
    <hyperlink ref="J17" r:id="rId1" tooltip="Задайте вопрос по обучению или проекту"/>
    <hyperlink ref="K17" r:id="rId2"/>
    <hyperlink ref="K16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Отчет</vt:lpstr>
      <vt:lpstr>Об авторе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Салостей С.В.</dc:creator>
  <cp:lastModifiedBy>klenova</cp:lastModifiedBy>
  <dcterms:created xsi:type="dcterms:W3CDTF">2015-01-05T03:34:33Z</dcterms:created>
  <dcterms:modified xsi:type="dcterms:W3CDTF">2017-09-11T13:04:29Z</dcterms:modified>
</cp:coreProperties>
</file>