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95" windowWidth="15600" windowHeight="7875"/>
  </bookViews>
  <sheets>
    <sheet name="Данные" sheetId="1" r:id="rId1"/>
    <sheet name="Расчеты" sheetId="2" r:id="rId2"/>
    <sheet name="Отчет" sheetId="3" r:id="rId3"/>
    <sheet name="Об авторе" sheetId="6" r:id="rId4"/>
    <sheet name="Инструкция" sheetId="5" r:id="rId5"/>
  </sheets>
  <externalReferences>
    <externalReference r:id="rId6"/>
    <externalReference r:id="rId7"/>
    <externalReference r:id="rId8"/>
  </externalReferences>
  <definedNames>
    <definedName name="db">[1]ввод!$F$4:$AK$22</definedName>
    <definedName name="EBIT">Расчеты!A$25</definedName>
    <definedName name="EBITDA">Расчеты!A$43</definedName>
    <definedName name="id">Расчеты!$D$7:$D$34</definedName>
    <definedName name="Max">[1]вычисления!$C$14</definedName>
    <definedName name="Min">[1]вычисления!$C$15</definedName>
    <definedName name="NOPAT">Расчеты!A$44</definedName>
    <definedName name="WACC">Расчеты!A$45</definedName>
    <definedName name="активы">Расчеты!A$12</definedName>
    <definedName name="амотризация">Расчеты!A$24</definedName>
    <definedName name="ввод_периоды">[1]ввод!$F$2:$AK$3</definedName>
    <definedName name="ВнеобАктивы">Расчеты!A$11</definedName>
    <definedName name="выручка">Расчеты!A$20</definedName>
    <definedName name="дебиторы">Расчеты!A$9</definedName>
    <definedName name="делители">[1]ввод!$C$4:$C$22</definedName>
    <definedName name="деньги">Расчеты!A$8</definedName>
    <definedName name="долгосрочные_пассивы">Расчеты!A$16</definedName>
    <definedName name="ЕдИзм">[1]ввод!$B$4:$B$22</definedName>
    <definedName name="запасы">Расчеты!A$10</definedName>
    <definedName name="зебра">[1]вычисления!$C$13</definedName>
    <definedName name="капитал">Расчеты!A$17</definedName>
    <definedName name="кварталы">[2]СТОП!$K$3:$K$6</definedName>
    <definedName name="кварталы_мес">[2]СТОП!$J$3:$J$6</definedName>
    <definedName name="коммерческие_расходы">Расчеты!A$22</definedName>
    <definedName name="кредиторы">Расчеты!A$14</definedName>
    <definedName name="налог_на_прибыль">Расчеты!A$28</definedName>
    <definedName name="ОборотнАктивы">активы-ВнеобАктивы</definedName>
    <definedName name="операционная_прибыль">Расчеты!A$25</definedName>
    <definedName name="пассивы">Расчеты!A$18</definedName>
    <definedName name="период">Расчеты!A$5</definedName>
    <definedName name="план">[1]вычисления!$C$17</definedName>
    <definedName name="показатель">[1]ввод!$A$4:$A$22</definedName>
    <definedName name="прибыль_до_налогов">Расчеты!A$27</definedName>
    <definedName name="процентные_краткосроч_обяз_ва">Расчеты!A$15</definedName>
    <definedName name="Проценты_за_займы">Расчеты!A$33</definedName>
    <definedName name="прочие_доходы_и_расходы">Расчеты!A$26</definedName>
    <definedName name="Рабочий_капитал">Расчеты!A$47</definedName>
    <definedName name="себестоимость">Расчеты!A$21</definedName>
    <definedName name="СРЕД_активы">AVERAGE(Расчеты!XFD$12:A$12)</definedName>
    <definedName name="СРЕД_ВнеобАктивы">AVERAGE(Расчеты!XFD$11:A$11)</definedName>
    <definedName name="СРЕД_дебиторы">AVERAGE(Расчеты!XFD$9:A$9)</definedName>
    <definedName name="СРЕД_запасы">AVERAGE(Расчеты!XFD$10:A$10)</definedName>
    <definedName name="СРЕД_ОборотнАктивы">AVERAGE(SUM(Расчеты!XFD$8:XFD$10),SUM(Расчеты!A$8:A$10))</definedName>
    <definedName name="ставка_налога">Расчеты!A$48</definedName>
    <definedName name="статья">[3]kpiПланФакт!$D$24</definedName>
    <definedName name="Стоимость_собств_капитала">Расчеты!A$31</definedName>
    <definedName name="тек_период">[1]вычисления!$E$9</definedName>
    <definedName name="тест">0</definedName>
    <definedName name="управленческие_расходы">Расчеты!A$23</definedName>
    <definedName name="факт">[1]вычисления!$C$16</definedName>
    <definedName name="Численность_персонала">Расчеты!$F$34</definedName>
    <definedName name="чистая_прибыль">Расчеты!A$29</definedName>
    <definedName name="ЧистПриб">Расчеты!A$29</definedName>
    <definedName name="Чистые_активы">Расчеты!A$46</definedName>
  </definedNames>
  <calcPr calcId="125725" iterate="1"/>
</workbook>
</file>

<file path=xl/calcChain.xml><?xml version="1.0" encoding="utf-8"?>
<calcChain xmlns="http://schemas.openxmlformats.org/spreadsheetml/2006/main">
  <c r="J34" i="2"/>
  <c r="J33"/>
  <c r="J32"/>
  <c r="J31"/>
  <c r="J28"/>
  <c r="J26"/>
  <c r="J24"/>
  <c r="J23"/>
  <c r="J22"/>
  <c r="J21"/>
  <c r="J20"/>
  <c r="J17"/>
  <c r="J16"/>
  <c r="J15"/>
  <c r="J14"/>
  <c r="J11"/>
  <c r="J10"/>
  <c r="J9"/>
  <c r="J8"/>
  <c r="H105"/>
  <c r="H104"/>
  <c r="H103"/>
  <c r="H102"/>
  <c r="H101"/>
  <c r="H100"/>
  <c r="I34"/>
  <c r="H34"/>
  <c r="G34"/>
  <c r="F34"/>
  <c r="I33"/>
  <c r="H33"/>
  <c r="G33"/>
  <c r="F33"/>
  <c r="I32"/>
  <c r="H32"/>
  <c r="G32"/>
  <c r="F32"/>
  <c r="K32" s="1"/>
  <c r="I31"/>
  <c r="H31"/>
  <c r="G31"/>
  <c r="F31"/>
  <c r="I28"/>
  <c r="H28"/>
  <c r="G28"/>
  <c r="F28"/>
  <c r="I26"/>
  <c r="H26"/>
  <c r="G26"/>
  <c r="F26"/>
  <c r="I24"/>
  <c r="F24"/>
  <c r="I23"/>
  <c r="H23"/>
  <c r="G23"/>
  <c r="F23"/>
  <c r="I22"/>
  <c r="H22"/>
  <c r="G22"/>
  <c r="F22"/>
  <c r="I21"/>
  <c r="H21"/>
  <c r="G21"/>
  <c r="F21"/>
  <c r="I20"/>
  <c r="H20"/>
  <c r="G20"/>
  <c r="F20"/>
  <c r="I17"/>
  <c r="H17"/>
  <c r="G17"/>
  <c r="F17"/>
  <c r="I16"/>
  <c r="H16"/>
  <c r="G16"/>
  <c r="F16"/>
  <c r="I15"/>
  <c r="H15"/>
  <c r="G15"/>
  <c r="F15"/>
  <c r="I14"/>
  <c r="H14"/>
  <c r="G14"/>
  <c r="F14"/>
  <c r="I11"/>
  <c r="H11"/>
  <c r="G11"/>
  <c r="F11"/>
  <c r="I10"/>
  <c r="H10"/>
  <c r="G10"/>
  <c r="F10"/>
  <c r="I9"/>
  <c r="H9"/>
  <c r="G9"/>
  <c r="F9"/>
  <c r="F76" s="1"/>
  <c r="I8"/>
  <c r="H8"/>
  <c r="G8"/>
  <c r="F8"/>
  <c r="F12" s="1"/>
  <c r="J5"/>
  <c r="I5"/>
  <c r="H5"/>
  <c r="G5"/>
  <c r="G53" s="1"/>
  <c r="F5"/>
  <c r="K22" l="1"/>
  <c r="K23"/>
  <c r="J12"/>
  <c r="J18"/>
  <c r="J25"/>
  <c r="J27" s="1"/>
  <c r="J29" s="1"/>
  <c r="F9" i="3"/>
  <c r="H130" i="2"/>
  <c r="H129"/>
  <c r="H128"/>
  <c r="H127"/>
  <c r="H126"/>
  <c r="J79"/>
  <c r="F60"/>
  <c r="F47"/>
  <c r="F46"/>
  <c r="K21"/>
  <c r="I53"/>
  <c r="I40"/>
  <c r="H58"/>
  <c r="H57"/>
  <c r="J72"/>
  <c r="H12"/>
  <c r="F56"/>
  <c r="F42"/>
  <c r="H56"/>
  <c r="H42"/>
  <c r="K15"/>
  <c r="F66"/>
  <c r="F65"/>
  <c r="F64"/>
  <c r="H66"/>
  <c r="H65"/>
  <c r="H64"/>
  <c r="F18"/>
  <c r="H18"/>
  <c r="F79"/>
  <c r="F75"/>
  <c r="F73"/>
  <c r="F72"/>
  <c r="F71"/>
  <c r="F70"/>
  <c r="H79"/>
  <c r="H76"/>
  <c r="H75"/>
  <c r="H74"/>
  <c r="H73"/>
  <c r="H72"/>
  <c r="H71"/>
  <c r="K24"/>
  <c r="F25"/>
  <c r="H25"/>
  <c r="K26"/>
  <c r="K31"/>
  <c r="K33"/>
  <c r="K34"/>
  <c r="F58"/>
  <c r="F57"/>
  <c r="F74"/>
  <c r="F59"/>
  <c r="F53"/>
  <c r="F40"/>
  <c r="H53"/>
  <c r="H40"/>
  <c r="J53"/>
  <c r="J40"/>
  <c r="G58"/>
  <c r="G57"/>
  <c r="I58"/>
  <c r="I57"/>
  <c r="G12"/>
  <c r="I12"/>
  <c r="I56" s="1"/>
  <c r="G56"/>
  <c r="G42"/>
  <c r="G123"/>
  <c r="G124"/>
  <c r="I42"/>
  <c r="K14"/>
  <c r="G66"/>
  <c r="G65"/>
  <c r="G64"/>
  <c r="I66"/>
  <c r="I65"/>
  <c r="I64"/>
  <c r="K16"/>
  <c r="G18"/>
  <c r="I18"/>
  <c r="G79"/>
  <c r="G76"/>
  <c r="G75"/>
  <c r="G74"/>
  <c r="G73"/>
  <c r="G72"/>
  <c r="G71"/>
  <c r="G70"/>
  <c r="H125"/>
  <c r="H124"/>
  <c r="H123"/>
  <c r="I79"/>
  <c r="I76"/>
  <c r="I75"/>
  <c r="I74"/>
  <c r="I73"/>
  <c r="I72"/>
  <c r="I71"/>
  <c r="I70"/>
  <c r="K20"/>
  <c r="J102" s="1"/>
  <c r="E9" i="3" s="1"/>
  <c r="I123" i="2"/>
  <c r="I126"/>
  <c r="I125"/>
  <c r="I124"/>
  <c r="G25"/>
  <c r="I25"/>
  <c r="J127"/>
  <c r="J126"/>
  <c r="J125"/>
  <c r="J124"/>
  <c r="J123"/>
  <c r="G40"/>
  <c r="F8" i="3" l="1"/>
  <c r="J82" i="2"/>
  <c r="J43"/>
  <c r="I44"/>
  <c r="I91" s="1"/>
  <c r="I43"/>
  <c r="I67" s="1"/>
  <c r="I82"/>
  <c r="I27"/>
  <c r="I29" s="1"/>
  <c r="G47"/>
  <c r="G46"/>
  <c r="G60"/>
  <c r="F82"/>
  <c r="F44"/>
  <c r="F43"/>
  <c r="K25"/>
  <c r="J101" s="1"/>
  <c r="E8" i="3" s="1"/>
  <c r="F27" i="2"/>
  <c r="H70"/>
  <c r="K72"/>
  <c r="H60"/>
  <c r="H47"/>
  <c r="H46"/>
  <c r="K11"/>
  <c r="G130"/>
  <c r="G129"/>
  <c r="G128"/>
  <c r="G127"/>
  <c r="G126"/>
  <c r="G125"/>
  <c r="J42"/>
  <c r="F10" i="3"/>
  <c r="G44" i="2"/>
  <c r="G91" s="1"/>
  <c r="G43"/>
  <c r="G67" s="1"/>
  <c r="G82"/>
  <c r="G27"/>
  <c r="G29" s="1"/>
  <c r="F123"/>
  <c r="I47"/>
  <c r="I46"/>
  <c r="I60"/>
  <c r="H82"/>
  <c r="H44"/>
  <c r="H91" s="1"/>
  <c r="H43"/>
  <c r="H67" s="1"/>
  <c r="H27"/>
  <c r="H29" s="1"/>
  <c r="K79"/>
  <c r="J103" s="1"/>
  <c r="E10" i="3" s="1"/>
  <c r="F61" i="2"/>
  <c r="I130"/>
  <c r="I129"/>
  <c r="I128"/>
  <c r="I127"/>
  <c r="J74" l="1"/>
  <c r="K74" s="1"/>
  <c r="K10"/>
  <c r="J73"/>
  <c r="K73" s="1"/>
  <c r="H84"/>
  <c r="H83"/>
  <c r="H48"/>
  <c r="H45" s="1"/>
  <c r="H92" s="1"/>
  <c r="H93" s="1"/>
  <c r="I61"/>
  <c r="I59"/>
  <c r="J76"/>
  <c r="K76" s="1"/>
  <c r="J75"/>
  <c r="K75" s="1"/>
  <c r="K9"/>
  <c r="K27"/>
  <c r="F29"/>
  <c r="F67"/>
  <c r="K43"/>
  <c r="K82"/>
  <c r="G84"/>
  <c r="G83"/>
  <c r="G48"/>
  <c r="G45" s="1"/>
  <c r="G92" s="1"/>
  <c r="G93" s="1"/>
  <c r="H61"/>
  <c r="H59"/>
  <c r="F91"/>
  <c r="G61"/>
  <c r="G59"/>
  <c r="I84"/>
  <c r="I83"/>
  <c r="I48"/>
  <c r="F84" l="1"/>
  <c r="F83"/>
  <c r="F48"/>
  <c r="I45"/>
  <c r="I92" s="1"/>
  <c r="I93" s="1"/>
  <c r="K123"/>
  <c r="L123" s="1"/>
  <c r="J6" i="3" l="1"/>
  <c r="E137" i="2"/>
  <c r="F45"/>
  <c r="F92" l="1"/>
  <c r="F137"/>
  <c r="G137"/>
  <c r="H138" s="1"/>
  <c r="J130"/>
  <c r="J129"/>
  <c r="J128"/>
  <c r="K28"/>
  <c r="J44"/>
  <c r="J48"/>
  <c r="K48" s="1"/>
  <c r="J91" l="1"/>
  <c r="K44"/>
  <c r="F93"/>
  <c r="K29"/>
  <c r="J45" l="1"/>
  <c r="K45" s="1"/>
  <c r="K17"/>
  <c r="J66"/>
  <c r="J64"/>
  <c r="K64" s="1"/>
  <c r="J65"/>
  <c r="K65" s="1"/>
  <c r="J84"/>
  <c r="K84" s="1"/>
  <c r="K91"/>
  <c r="J92" l="1"/>
  <c r="K18"/>
  <c r="J67"/>
  <c r="F11" i="3"/>
  <c r="K66" i="2"/>
  <c r="J104" s="1"/>
  <c r="E11" i="3" s="1"/>
  <c r="F12" l="1"/>
  <c r="K67" i="2"/>
  <c r="J105" s="1"/>
  <c r="E12" i="3" s="1"/>
  <c r="J58" i="2"/>
  <c r="K58" s="1"/>
  <c r="J57"/>
  <c r="K57" s="1"/>
  <c r="K8"/>
  <c r="J71"/>
  <c r="K71" s="1"/>
  <c r="K92"/>
  <c r="J93"/>
  <c r="F7" i="3" l="1"/>
  <c r="K93" i="2"/>
  <c r="F130"/>
  <c r="F129"/>
  <c r="F128"/>
  <c r="F127"/>
  <c r="F126"/>
  <c r="F125"/>
  <c r="F124"/>
  <c r="K130"/>
  <c r="K129"/>
  <c r="K128"/>
  <c r="K127"/>
  <c r="K126"/>
  <c r="K125"/>
  <c r="K124"/>
  <c r="J60"/>
  <c r="K60" s="1"/>
  <c r="J47"/>
  <c r="J46"/>
  <c r="K46" s="1"/>
  <c r="J56"/>
  <c r="K56" s="1"/>
  <c r="K12"/>
  <c r="J70"/>
  <c r="K70" s="1"/>
  <c r="J83"/>
  <c r="K83" s="1"/>
  <c r="J100" l="1"/>
  <c r="E7" i="3" s="1"/>
  <c r="L124" i="2"/>
  <c r="M124" s="1"/>
  <c r="N124" s="1"/>
  <c r="L126"/>
  <c r="L128"/>
  <c r="J61"/>
  <c r="K61" s="1"/>
  <c r="K47"/>
  <c r="J59"/>
  <c r="K59" s="1"/>
  <c r="L125"/>
  <c r="L127"/>
  <c r="M127" s="1"/>
  <c r="N127" s="1"/>
  <c r="L130"/>
  <c r="L129"/>
  <c r="M125" l="1"/>
  <c r="N125" s="1"/>
  <c r="O124" s="1"/>
  <c r="M129"/>
  <c r="N129" s="1"/>
  <c r="M128"/>
  <c r="N128" s="1"/>
  <c r="E144"/>
  <c r="J13" i="3"/>
  <c r="M126" i="2"/>
  <c r="N126" s="1"/>
  <c r="O126" l="1"/>
  <c r="O128"/>
  <c r="O125"/>
  <c r="H12" i="3"/>
  <c r="J7"/>
  <c r="E138" i="2"/>
  <c r="I138" s="1"/>
  <c r="H139" s="1"/>
  <c r="J12" i="3"/>
  <c r="H7"/>
  <c r="E143" i="2"/>
  <c r="O127"/>
  <c r="O129"/>
  <c r="G144"/>
  <c r="F144"/>
  <c r="J9" i="3" l="1"/>
  <c r="H9"/>
  <c r="E140" i="2"/>
  <c r="H10" i="3"/>
  <c r="E141" i="2"/>
  <c r="E139"/>
  <c r="I139" s="1"/>
  <c r="H140" s="1"/>
  <c r="J8" i="3"/>
  <c r="J10"/>
  <c r="J11"/>
  <c r="H11"/>
  <c r="E142" i="2"/>
  <c r="H8" i="3"/>
  <c r="I140" i="2" l="1"/>
  <c r="H141" s="1"/>
  <c r="I141" s="1"/>
  <c r="H142" s="1"/>
  <c r="I142" s="1"/>
  <c r="H143" s="1"/>
  <c r="I143" s="1"/>
  <c r="K11" i="3"/>
  <c r="K9"/>
  <c r="K7"/>
  <c r="K10"/>
  <c r="K6"/>
  <c r="K12"/>
  <c r="K8"/>
  <c r="K13"/>
</calcChain>
</file>

<file path=xl/sharedStrings.xml><?xml version="1.0" encoding="utf-8"?>
<sst xmlns="http://schemas.openxmlformats.org/spreadsheetml/2006/main" count="282" uniqueCount="216">
  <si>
    <t>год 1</t>
  </si>
  <si>
    <t>год 2</t>
  </si>
  <si>
    <t>год 3</t>
  </si>
  <si>
    <t>год 4</t>
  </si>
  <si>
    <t>год 5</t>
  </si>
  <si>
    <t>Идентификатор</t>
  </si>
  <si>
    <t>Статьи</t>
  </si>
  <si>
    <t>А1</t>
  </si>
  <si>
    <t xml:space="preserve">Денежные средства и их эквиваленты </t>
  </si>
  <si>
    <t xml:space="preserve">Денежные средства с ограничением к использованию </t>
  </si>
  <si>
    <t>Краткосрочные финансовые активы</t>
  </si>
  <si>
    <t>А2</t>
  </si>
  <si>
    <t xml:space="preserve">Дебиторская задолженность и предоплата </t>
  </si>
  <si>
    <t>А3</t>
  </si>
  <si>
    <t>Товарно-материальные запасы</t>
  </si>
  <si>
    <t>НДС к возмещению</t>
  </si>
  <si>
    <t xml:space="preserve">Прочие оборотные активы </t>
  </si>
  <si>
    <t>Внеоборотные активы</t>
  </si>
  <si>
    <t>А4</t>
  </si>
  <si>
    <t>Основные средства</t>
  </si>
  <si>
    <t xml:space="preserve">Инвестиции в ассоциированные и совместно контролируемые компании </t>
  </si>
  <si>
    <t>Долгосрочная дебиторская задолженность и предоплата</t>
  </si>
  <si>
    <t xml:space="preserve">Долгосрочные финансовые активы, имеющиеся в наличии для продажи </t>
  </si>
  <si>
    <t xml:space="preserve">Прочие внеоборотные активы </t>
  </si>
  <si>
    <t xml:space="preserve">Итого активы </t>
  </si>
  <si>
    <t>Обязательства и капитал</t>
  </si>
  <si>
    <t>Краткосрочные обязательства</t>
  </si>
  <si>
    <t>П1</t>
  </si>
  <si>
    <t>Кредиторская задолженность и начисленные обязательства</t>
  </si>
  <si>
    <t>П2</t>
  </si>
  <si>
    <t>Задолженность по налогам (в том числе по налогу на прибыль)</t>
  </si>
  <si>
    <t xml:space="preserve">Краткосрочные векселя к уплате </t>
  </si>
  <si>
    <t>П3</t>
  </si>
  <si>
    <t>Долгосрочные обязательства</t>
  </si>
  <si>
    <t>Долгосрочные займы</t>
  </si>
  <si>
    <t xml:space="preserve">Долгосрочные векселя к уплате </t>
  </si>
  <si>
    <t>Реструктурированная задолженность по расчетам с бюджетом</t>
  </si>
  <si>
    <t>Резервы предстоящих расходов и платежей</t>
  </si>
  <si>
    <t>Отложенное обязательство по налогу на прибыль</t>
  </si>
  <si>
    <t>Прочие долгосрочные обязательства</t>
  </si>
  <si>
    <t>Итого обязательства</t>
  </si>
  <si>
    <t xml:space="preserve">Капитал </t>
  </si>
  <si>
    <t>П4</t>
  </si>
  <si>
    <t>Уставный капитал</t>
  </si>
  <si>
    <t xml:space="preserve">Выкупленные собственные акции </t>
  </si>
  <si>
    <t xml:space="preserve">Нераспределенная прибыль и прочие резервы </t>
  </si>
  <si>
    <t xml:space="preserve">Доля меньшинства </t>
  </si>
  <si>
    <t>Итого капитал</t>
  </si>
  <si>
    <t>Итого обязательства и капитал</t>
  </si>
  <si>
    <t>Выр</t>
  </si>
  <si>
    <t>Выручка от продаж</t>
  </si>
  <si>
    <t xml:space="preserve">Чистый доход по торговым операциям без фактической поставки </t>
  </si>
  <si>
    <t>Себ</t>
  </si>
  <si>
    <t xml:space="preserve">Операционные расходы </t>
  </si>
  <si>
    <t>Прч</t>
  </si>
  <si>
    <t>Резерв под обесценение активов и прочие резервы</t>
  </si>
  <si>
    <t>Прибыль от продаж</t>
  </si>
  <si>
    <t>Приобретение доли меньшинства в ОАО «Газпром нефть»</t>
  </si>
  <si>
    <t>Доходы от выбытия доли в дочернем обществе</t>
  </si>
  <si>
    <t>Прибыль (убыток) от изменения справедливой стоимости опциона на покупку</t>
  </si>
  <si>
    <t>Прибыль от сделки по обмену активами</t>
  </si>
  <si>
    <t>Доходы от финансирования</t>
  </si>
  <si>
    <t>Расходы по финансированию</t>
  </si>
  <si>
    <t xml:space="preserve">Доля чистой прибыли (убытка) ассоциированных и совместно контролируемых компаний </t>
  </si>
  <si>
    <t xml:space="preserve">Прибыль от выбытия финансовых активов, имеющихся в наличии для продажи </t>
  </si>
  <si>
    <t xml:space="preserve">Прибыль до налогообложения </t>
  </si>
  <si>
    <t>Текущий налог на прибыль</t>
  </si>
  <si>
    <t xml:space="preserve">Отложенный (расход) доход по налогу на прибыль </t>
  </si>
  <si>
    <t>Нал</t>
  </si>
  <si>
    <t xml:space="preserve">Налог на прибыль </t>
  </si>
  <si>
    <t xml:space="preserve">Прибыль за период </t>
  </si>
  <si>
    <t>Амор</t>
  </si>
  <si>
    <t>Перс</t>
  </si>
  <si>
    <t>Численность сот тыс чел</t>
  </si>
  <si>
    <t>СК</t>
  </si>
  <si>
    <t>ЗК</t>
  </si>
  <si>
    <t>Агрегированная финансовая отчетность</t>
  </si>
  <si>
    <t>факт</t>
  </si>
  <si>
    <t>среднее</t>
  </si>
  <si>
    <t>Активы</t>
  </si>
  <si>
    <t>денежные средства</t>
  </si>
  <si>
    <t>дебиторы</t>
  </si>
  <si>
    <t>запасы и прочие оборотные</t>
  </si>
  <si>
    <t>внеоборотные активы</t>
  </si>
  <si>
    <t>активы</t>
  </si>
  <si>
    <t>Капитал и обязательства</t>
  </si>
  <si>
    <t>кредиторы</t>
  </si>
  <si>
    <t>процентные краткосроч обяз-ва</t>
  </si>
  <si>
    <t>долгосрочные пассивы</t>
  </si>
  <si>
    <t>капитал</t>
  </si>
  <si>
    <t>пассивы</t>
  </si>
  <si>
    <t>Прибыли и убытки</t>
  </si>
  <si>
    <t>выручка</t>
  </si>
  <si>
    <t>себестоимость</t>
  </si>
  <si>
    <t>Упр</t>
  </si>
  <si>
    <t>коммерческие расходы</t>
  </si>
  <si>
    <t>Ком</t>
  </si>
  <si>
    <t>управленческие расходы</t>
  </si>
  <si>
    <t>операционная прибыль</t>
  </si>
  <si>
    <t>прочие доходы и расходы</t>
  </si>
  <si>
    <t>прибыль до налогов</t>
  </si>
  <si>
    <t>налог на прибыль</t>
  </si>
  <si>
    <t>чистая прибыль</t>
  </si>
  <si>
    <t>Дополнительные данные</t>
  </si>
  <si>
    <t>Стоимость собств капитала</t>
  </si>
  <si>
    <t>Див</t>
  </si>
  <si>
    <t>Дивидендные выплаты</t>
  </si>
  <si>
    <t>Проценты за займы</t>
  </si>
  <si>
    <t>Численность персонала</t>
  </si>
  <si>
    <t>Вспомогательные показатели</t>
  </si>
  <si>
    <t>EBITDA</t>
  </si>
  <si>
    <t>NOPAT</t>
  </si>
  <si>
    <t>WACC</t>
  </si>
  <si>
    <t>Чистые активы</t>
  </si>
  <si>
    <t>Рабочий капитал (собст обор ср-ва)</t>
  </si>
  <si>
    <t>Эффективная налоговая ставка</t>
  </si>
  <si>
    <t>Оценка финансовых показателей</t>
  </si>
  <si>
    <t>Ликвидность</t>
  </si>
  <si>
    <t>Текущая ликвидность</t>
  </si>
  <si>
    <t>Срочная ликвидность</t>
  </si>
  <si>
    <t>Абсолютная ликвидность</t>
  </si>
  <si>
    <t>Маневренность</t>
  </si>
  <si>
    <t>Обеспеченность оборотн кап-лом</t>
  </si>
  <si>
    <t>Финансовая устойчивость</t>
  </si>
  <si>
    <t>Долговая нагрузка</t>
  </si>
  <si>
    <t>Долговая нагрузка (+ краткосроч)</t>
  </si>
  <si>
    <r>
      <t xml:space="preserve">Задолженность /Капитал </t>
    </r>
    <r>
      <rPr>
        <sz val="10"/>
        <rFont val="Calibri"/>
        <family val="2"/>
        <charset val="204"/>
        <scheme val="minor"/>
      </rPr>
      <t>(Левередж)</t>
    </r>
  </si>
  <si>
    <t>Покрытие задолженности EBITDA</t>
  </si>
  <si>
    <t>Деловая активность</t>
  </si>
  <si>
    <t>Обрачиваемость активов</t>
  </si>
  <si>
    <t>Обрач-ть оборотных средств</t>
  </si>
  <si>
    <t>Фондоотдача</t>
  </si>
  <si>
    <t>Оборачиваемость запасов</t>
  </si>
  <si>
    <t>Оборот запасов в днях</t>
  </si>
  <si>
    <t>Оборач-ть дебиторской задолж</t>
  </si>
  <si>
    <t>Сред срок гашения деб задолж</t>
  </si>
  <si>
    <t>Производительность труда</t>
  </si>
  <si>
    <t>Рентабельность</t>
  </si>
  <si>
    <t>Рентабельность продаж (ROS)</t>
  </si>
  <si>
    <t>Рентабельность активов (ROA)</t>
  </si>
  <si>
    <t>Рентабельность капитала (ROE)</t>
  </si>
  <si>
    <t>Оценка стоимости</t>
  </si>
  <si>
    <t>Созданная стоимость</t>
  </si>
  <si>
    <t>Затраты на капитал</t>
  </si>
  <si>
    <t>EVA</t>
  </si>
  <si>
    <t>Построение графиков</t>
  </si>
  <si>
    <t>Основные показатели</t>
  </si>
  <si>
    <t>плохо</t>
  </si>
  <si>
    <t>допустимо</t>
  </si>
  <si>
    <t>хорошо</t>
  </si>
  <si>
    <t>средне</t>
  </si>
  <si>
    <t>Операционная прибыль</t>
  </si>
  <si>
    <t>Выручка</t>
  </si>
  <si>
    <t>Финансовая зависимость</t>
  </si>
  <si>
    <t>EBITDA / задолженность</t>
  </si>
  <si>
    <t>график не перемещать!</t>
  </si>
  <si>
    <t>Факторная модель</t>
  </si>
  <si>
    <t>беспроц обязат</t>
  </si>
  <si>
    <t>доходы</t>
  </si>
  <si>
    <t>расходы</t>
  </si>
  <si>
    <t>wacc</t>
  </si>
  <si>
    <t>влияние</t>
  </si>
  <si>
    <t>модуль</t>
  </si>
  <si>
    <t>ранг</t>
  </si>
  <si>
    <t>eva прошлый год</t>
  </si>
  <si>
    <t>процентные ставки</t>
  </si>
  <si>
    <t>eva текущий год</t>
  </si>
  <si>
    <t>фактор, влияющий на величину EVA</t>
  </si>
  <si>
    <t>График факторного влияния</t>
  </si>
  <si>
    <t>остаток</t>
  </si>
  <si>
    <t>движение</t>
  </si>
  <si>
    <t>значения</t>
  </si>
  <si>
    <t>+</t>
  </si>
  <si>
    <t>-</t>
  </si>
  <si>
    <t>низ</t>
  </si>
  <si>
    <t>верх</t>
  </si>
  <si>
    <t>График не перемещать!</t>
  </si>
  <si>
    <t>Eva 2011</t>
  </si>
  <si>
    <t>Eva 2012</t>
  </si>
  <si>
    <t>Анализ компании</t>
  </si>
  <si>
    <t>данные на 2012 год</t>
  </si>
  <si>
    <t>Ключевые показатели</t>
  </si>
  <si>
    <t>Показатель</t>
  </si>
  <si>
    <t>Динамика</t>
  </si>
  <si>
    <t>Текущий уровень</t>
  </si>
  <si>
    <t>рубли</t>
  </si>
  <si>
    <t>% от max</t>
  </si>
  <si>
    <t>EVA 2011</t>
  </si>
  <si>
    <t>EVA 2012</t>
  </si>
  <si>
    <t>Рентабельность собственного капитала</t>
  </si>
  <si>
    <t>Добавление данных</t>
  </si>
  <si>
    <t>На вкладку "Данные" необходимо скопировать информацию по анализируемой компании.</t>
  </si>
  <si>
    <t>текущий</t>
  </si>
  <si>
    <t>Введите данные за 5 лет (последний год может быть прогнозным)</t>
  </si>
  <si>
    <r>
      <t xml:space="preserve">( </t>
    </r>
    <r>
      <rPr>
        <sz val="9"/>
        <rFont val="Calibri"/>
        <family val="2"/>
        <charset val="204"/>
        <scheme val="minor"/>
      </rPr>
      <t>–</t>
    </r>
    <r>
      <rPr>
        <sz val="9"/>
        <color theme="1" tint="0.499984740745262"/>
        <rFont val="Calibri"/>
        <family val="2"/>
        <charset val="204"/>
        <scheme val="minor"/>
      </rPr>
      <t xml:space="preserve"> Факт,</t>
    </r>
    <r>
      <rPr>
        <sz val="9"/>
        <color theme="9"/>
        <rFont val="Calibri"/>
        <family val="2"/>
        <charset val="204"/>
        <scheme val="minor"/>
      </rPr>
      <t xml:space="preserve"> </t>
    </r>
    <r>
      <rPr>
        <b/>
        <sz val="9"/>
        <color theme="9"/>
        <rFont val="Calibri"/>
        <family val="2"/>
        <charset val="204"/>
        <scheme val="minor"/>
      </rPr>
      <t>|</t>
    </r>
    <r>
      <rPr>
        <sz val="9"/>
        <color theme="1" tint="0.499984740745262"/>
        <rFont val="Calibri"/>
        <family val="2"/>
        <charset val="204"/>
        <scheme val="minor"/>
      </rPr>
      <t xml:space="preserve">Сред, </t>
    </r>
    <r>
      <rPr>
        <sz val="9"/>
        <color theme="1" tint="0.499984740745262"/>
        <rFont val="Wingdings"/>
        <charset val="2"/>
      </rPr>
      <t>n</t>
    </r>
    <r>
      <rPr>
        <sz val="9"/>
        <color theme="1" tint="0.499984740745262"/>
        <rFont val="Calibri"/>
        <family val="2"/>
        <charset val="204"/>
        <scheme val="minor"/>
      </rPr>
      <t xml:space="preserve">Плохо, </t>
    </r>
    <r>
      <rPr>
        <sz val="9"/>
        <color theme="0" tint="-0.249977111117893"/>
        <rFont val="Wingdings"/>
        <charset val="2"/>
      </rPr>
      <t>n</t>
    </r>
    <r>
      <rPr>
        <sz val="9"/>
        <color theme="1" tint="0.499984740745262"/>
        <rFont val="Calibri"/>
        <family val="2"/>
        <charset val="204"/>
        <scheme val="minor"/>
      </rPr>
      <t xml:space="preserve">Допустимо, </t>
    </r>
    <r>
      <rPr>
        <sz val="9"/>
        <color theme="0" tint="-4.9989318521683403E-2"/>
        <rFont val="Wingdings"/>
        <charset val="2"/>
      </rPr>
      <t>n</t>
    </r>
    <r>
      <rPr>
        <sz val="9"/>
        <color theme="1" tint="0.499984740745262"/>
        <rFont val="Calibri"/>
        <family val="2"/>
        <charset val="204"/>
        <scheme val="minor"/>
      </rPr>
      <t>Хорошо)</t>
    </r>
  </si>
  <si>
    <r>
      <t xml:space="preserve">   0%         </t>
    </r>
    <r>
      <rPr>
        <sz val="8"/>
        <color theme="5" tint="0.39997558519241921"/>
        <rFont val="Calibri"/>
        <family val="2"/>
        <charset val="204"/>
        <scheme val="minor"/>
      </rPr>
      <t xml:space="preserve"> </t>
    </r>
    <r>
      <rPr>
        <sz val="8"/>
        <color theme="9"/>
        <rFont val="Calibri"/>
        <family val="2"/>
        <charset val="204"/>
        <scheme val="minor"/>
      </rPr>
      <t xml:space="preserve">100% </t>
    </r>
    <r>
      <rPr>
        <sz val="8"/>
        <color theme="5" tint="0.39997558519241921"/>
        <rFont val="Calibri"/>
        <family val="2"/>
        <charset val="204"/>
        <scheme val="minor"/>
      </rPr>
      <t xml:space="preserve">  </t>
    </r>
    <r>
      <rPr>
        <sz val="8"/>
        <color theme="1" tint="0.34998626667073579"/>
        <rFont val="Calibri"/>
        <family val="2"/>
        <charset val="204"/>
        <scheme val="minor"/>
      </rPr>
      <t xml:space="preserve">          250%</t>
    </r>
  </si>
  <si>
    <t>Файл подготовлен руководителем</t>
  </si>
  <si>
    <t>Консультационной группы Finalytics.PRO</t>
  </si>
  <si>
    <t>Салостей Станиславом</t>
  </si>
  <si>
    <t>Finalytics.PRO занимается созданием интерактивных</t>
  </si>
  <si>
    <t>аналитических отчетов для финансистов и</t>
  </si>
  <si>
    <t>руководителей на платформе Power BI.</t>
  </si>
  <si>
    <t xml:space="preserve">Преимущество таких отчетов: </t>
  </si>
  <si>
    <t>наглядность, доступность, всегда онлайн.</t>
  </si>
  <si>
    <t>Мы таже проводим корпоративное обучение</t>
  </si>
  <si>
    <t>работе с Excel и Power BI.</t>
  </si>
  <si>
    <t>По всем вопросам обращайтесь:</t>
  </si>
  <si>
    <t>SalosteySV@finalytics.pro</t>
  </si>
  <si>
    <t>Факторы, влияющие на EVA</t>
  </si>
  <si>
    <t>www.vk.com/finalytics</t>
  </si>
  <si>
    <t>+7 913 388 7176</t>
  </si>
  <si>
    <t>www.finalytics.pro</t>
  </si>
  <si>
    <t>Краткосрочные заемные средства и текущая часть обязательств по долгосрочным займам</t>
  </si>
  <si>
    <t>Изменение порядка отражения</t>
  </si>
  <si>
    <t>амортизация (в т.ч.)</t>
  </si>
  <si>
    <t>Доля оборотных активов</t>
  </si>
</sst>
</file>

<file path=xl/styles.xml><?xml version="1.0" encoding="utf-8"?>
<styleSheet xmlns="http://schemas.openxmlformats.org/spreadsheetml/2006/main">
  <numFmts count="2">
    <numFmt numFmtId="164" formatCode="\+#,##0;\-#,##0"/>
    <numFmt numFmtId="165" formatCode=";;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20"/>
      <color theme="4"/>
      <name val="Cambria"/>
      <family val="1"/>
      <charset val="204"/>
      <scheme val="major"/>
    </font>
    <font>
      <sz val="10"/>
      <color theme="1" tint="0.24997711111789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 tint="0.249977111117893"/>
      <name val="Calibri"/>
      <family val="2"/>
      <charset val="204"/>
      <scheme val="minor"/>
    </font>
    <font>
      <b/>
      <sz val="11"/>
      <color theme="1" tint="0.3499862666707357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4"/>
      <name val="Cambria"/>
      <family val="1"/>
      <charset val="204"/>
      <scheme val="major"/>
    </font>
    <font>
      <sz val="28"/>
      <color rgb="FFFFC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 tint="0.14999847407452621"/>
      <name val="Calibri"/>
      <family val="2"/>
      <charset val="204"/>
      <scheme val="minor"/>
    </font>
    <font>
      <sz val="16"/>
      <color theme="1" tint="0.499984740745262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6"/>
      <color rgb="FFFFC000"/>
      <name val="Calibri"/>
      <family val="2"/>
      <charset val="204"/>
      <scheme val="minor"/>
    </font>
    <font>
      <sz val="9"/>
      <color theme="1" tint="0.499984740745262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 tint="0.499984740745262"/>
      <name val="Wingdings"/>
      <charset val="2"/>
    </font>
    <font>
      <sz val="9"/>
      <color theme="0" tint="-0.249977111117893"/>
      <name val="Wingdings"/>
      <charset val="2"/>
    </font>
    <font>
      <sz val="9"/>
      <color theme="0" tint="-4.9989318521683403E-2"/>
      <name val="Wingdings"/>
      <charset val="2"/>
    </font>
    <font>
      <sz val="8"/>
      <color theme="0" tint="-0.499984740745262"/>
      <name val="Calibri"/>
      <family val="2"/>
      <charset val="204"/>
      <scheme val="minor"/>
    </font>
    <font>
      <sz val="8"/>
      <color theme="1" tint="0.34998626667073579"/>
      <name val="Calibri"/>
      <family val="2"/>
      <charset val="204"/>
      <scheme val="minor"/>
    </font>
    <font>
      <sz val="8"/>
      <color theme="5" tint="0.3999755851924192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sz val="8"/>
      <color theme="9"/>
      <name val="Calibri"/>
      <family val="2"/>
      <charset val="204"/>
      <scheme val="minor"/>
    </font>
    <font>
      <sz val="9"/>
      <color theme="9"/>
      <name val="Calibri"/>
      <family val="2"/>
      <charset val="204"/>
      <scheme val="minor"/>
    </font>
    <font>
      <b/>
      <sz val="9"/>
      <color theme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gradientFill degree="90">
        <stop position="0">
          <color theme="4" tint="0.80001220740379042"/>
        </stop>
        <stop position="1">
          <color theme="0"/>
        </stop>
      </gradientFill>
    </fill>
    <fill>
      <patternFill patternType="solid">
        <fgColor rgb="FFFCFCFC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1" tint="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0" tint="-0.2499465926084170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0" xfId="0" applyNumberFormat="1"/>
    <xf numFmtId="9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9" xfId="0" applyFont="1" applyBorder="1"/>
    <xf numFmtId="0" fontId="4" fillId="0" borderId="9" xfId="0" applyFont="1" applyBorder="1"/>
    <xf numFmtId="0" fontId="5" fillId="0" borderId="9" xfId="0" applyFont="1" applyBorder="1"/>
    <xf numFmtId="0" fontId="6" fillId="0" borderId="9" xfId="0" applyFont="1" applyBorder="1"/>
    <xf numFmtId="0" fontId="8" fillId="2" borderId="8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4" fillId="0" borderId="8" xfId="0" applyFont="1" applyBorder="1"/>
    <xf numFmtId="0" fontId="5" fillId="0" borderId="8" xfId="0" applyFont="1" applyBorder="1"/>
    <xf numFmtId="0" fontId="6" fillId="0" borderId="8" xfId="0" applyFont="1" applyBorder="1"/>
    <xf numFmtId="0" fontId="8" fillId="0" borderId="8" xfId="0" applyFont="1" applyBorder="1" applyAlignment="1">
      <alignment horizontal="center"/>
    </xf>
    <xf numFmtId="0" fontId="4" fillId="2" borderId="0" xfId="0" applyFont="1" applyFill="1"/>
    <xf numFmtId="0" fontId="10" fillId="0" borderId="0" xfId="0" applyFont="1"/>
    <xf numFmtId="0" fontId="6" fillId="0" borderId="10" xfId="0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2" borderId="12" xfId="0" applyNumberFormat="1" applyFont="1" applyFill="1" applyBorder="1"/>
    <xf numFmtId="0" fontId="6" fillId="0" borderId="13" xfId="0" applyFont="1" applyBorder="1"/>
    <xf numFmtId="3" fontId="4" fillId="0" borderId="14" xfId="0" applyNumberFormat="1" applyFont="1" applyBorder="1"/>
    <xf numFmtId="3" fontId="4" fillId="0" borderId="0" xfId="0" applyNumberFormat="1" applyFont="1" applyBorder="1"/>
    <xf numFmtId="3" fontId="4" fillId="2" borderId="0" xfId="0" applyNumberFormat="1" applyFont="1" applyFill="1" applyBorder="1"/>
    <xf numFmtId="0" fontId="6" fillId="0" borderId="15" xfId="0" applyFont="1" applyBorder="1"/>
    <xf numFmtId="3" fontId="4" fillId="0" borderId="16" xfId="0" applyNumberFormat="1" applyFont="1" applyBorder="1"/>
    <xf numFmtId="3" fontId="4" fillId="0" borderId="17" xfId="0" applyNumberFormat="1" applyFont="1" applyBorder="1"/>
    <xf numFmtId="3" fontId="4" fillId="2" borderId="17" xfId="0" applyNumberFormat="1" applyFont="1" applyFill="1" applyBorder="1"/>
    <xf numFmtId="0" fontId="2" fillId="0" borderId="0" xfId="0" applyFont="1"/>
    <xf numFmtId="0" fontId="11" fillId="0" borderId="0" xfId="0" applyFont="1"/>
    <xf numFmtId="0" fontId="12" fillId="0" borderId="18" xfId="0" applyFont="1" applyBorder="1"/>
    <xf numFmtId="3" fontId="10" fillId="0" borderId="19" xfId="0" applyNumberFormat="1" applyFont="1" applyBorder="1"/>
    <xf numFmtId="3" fontId="10" fillId="0" borderId="20" xfId="0" applyNumberFormat="1" applyFont="1" applyBorder="1"/>
    <xf numFmtId="3" fontId="10" fillId="2" borderId="20" xfId="0" applyNumberFormat="1" applyFont="1" applyFill="1" applyBorder="1"/>
    <xf numFmtId="3" fontId="2" fillId="0" borderId="0" xfId="0" applyNumberFormat="1" applyFont="1"/>
    <xf numFmtId="3" fontId="4" fillId="0" borderId="0" xfId="0" applyNumberFormat="1" applyFont="1"/>
    <xf numFmtId="3" fontId="4" fillId="2" borderId="0" xfId="0" applyNumberFormat="1" applyFont="1" applyFill="1"/>
    <xf numFmtId="0" fontId="6" fillId="0" borderId="21" xfId="0" applyFont="1" applyBorder="1"/>
    <xf numFmtId="3" fontId="4" fillId="0" borderId="1" xfId="0" applyNumberFormat="1" applyFont="1" applyBorder="1"/>
    <xf numFmtId="3" fontId="4" fillId="0" borderId="22" xfId="0" applyNumberFormat="1" applyFont="1" applyBorder="1"/>
    <xf numFmtId="3" fontId="4" fillId="2" borderId="22" xfId="0" applyNumberFormat="1" applyFont="1" applyFill="1" applyBorder="1"/>
    <xf numFmtId="0" fontId="6" fillId="0" borderId="23" xfId="0" applyFont="1" applyBorder="1"/>
    <xf numFmtId="3" fontId="4" fillId="0" borderId="24" xfId="0" applyNumberFormat="1" applyFont="1" applyBorder="1"/>
    <xf numFmtId="0" fontId="6" fillId="0" borderId="25" xfId="0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4" fillId="2" borderId="8" xfId="0" applyNumberFormat="1" applyFont="1" applyFill="1" applyBorder="1"/>
    <xf numFmtId="0" fontId="12" fillId="0" borderId="26" xfId="0" applyFont="1" applyBorder="1"/>
    <xf numFmtId="3" fontId="12" fillId="0" borderId="3" xfId="0" applyNumberFormat="1" applyFont="1" applyBorder="1"/>
    <xf numFmtId="3" fontId="12" fillId="0" borderId="4" xfId="0" applyNumberFormat="1" applyFont="1" applyBorder="1"/>
    <xf numFmtId="3" fontId="10" fillId="2" borderId="4" xfId="0" applyNumberFormat="1" applyFont="1" applyFill="1" applyBorder="1"/>
    <xf numFmtId="0" fontId="6" fillId="0" borderId="26" xfId="0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2" borderId="4" xfId="0" applyNumberFormat="1" applyFont="1" applyFill="1" applyBorder="1"/>
    <xf numFmtId="9" fontId="0" fillId="0" borderId="0" xfId="1" applyFont="1"/>
    <xf numFmtId="9" fontId="4" fillId="0" borderId="0" xfId="1" applyFont="1"/>
    <xf numFmtId="9" fontId="5" fillId="0" borderId="0" xfId="1" applyFont="1"/>
    <xf numFmtId="9" fontId="6" fillId="0" borderId="21" xfId="1" applyFont="1" applyBorder="1"/>
    <xf numFmtId="9" fontId="4" fillId="0" borderId="1" xfId="1" applyFont="1" applyBorder="1"/>
    <xf numFmtId="9" fontId="4" fillId="0" borderId="22" xfId="1" applyFont="1" applyBorder="1"/>
    <xf numFmtId="9" fontId="4" fillId="2" borderId="22" xfId="1" applyFont="1" applyFill="1" applyBorder="1"/>
    <xf numFmtId="9" fontId="6" fillId="0" borderId="23" xfId="1" applyFont="1" applyBorder="1"/>
    <xf numFmtId="9" fontId="4" fillId="0" borderId="24" xfId="1" applyFont="1" applyBorder="1"/>
    <xf numFmtId="9" fontId="4" fillId="0" borderId="0" xfId="1" applyFont="1" applyBorder="1"/>
    <xf numFmtId="9" fontId="4" fillId="2" borderId="0" xfId="1" applyFont="1" applyFill="1" applyBorder="1"/>
    <xf numFmtId="3" fontId="4" fillId="0" borderId="9" xfId="0" applyNumberFormat="1" applyFont="1" applyBorder="1"/>
    <xf numFmtId="0" fontId="6" fillId="3" borderId="0" xfId="0" applyFont="1" applyFill="1"/>
    <xf numFmtId="3" fontId="4" fillId="3" borderId="0" xfId="0" applyNumberFormat="1" applyFont="1" applyFill="1"/>
    <xf numFmtId="9" fontId="4" fillId="0" borderId="0" xfId="1" applyNumberFormat="1" applyFont="1"/>
    <xf numFmtId="10" fontId="4" fillId="0" borderId="0" xfId="1" applyNumberFormat="1" applyFont="1"/>
    <xf numFmtId="0" fontId="6" fillId="3" borderId="27" xfId="0" applyFont="1" applyFill="1" applyBorder="1"/>
    <xf numFmtId="9" fontId="4" fillId="3" borderId="27" xfId="1" applyFont="1" applyFill="1" applyBorder="1"/>
    <xf numFmtId="4" fontId="4" fillId="0" borderId="0" xfId="0" applyNumberFormat="1" applyFont="1"/>
    <xf numFmtId="4" fontId="0" fillId="0" borderId="0" xfId="0" applyNumberFormat="1"/>
    <xf numFmtId="0" fontId="14" fillId="0" borderId="9" xfId="0" applyFont="1" applyBorder="1"/>
    <xf numFmtId="0" fontId="0" fillId="0" borderId="0" xfId="0" applyFont="1"/>
    <xf numFmtId="0" fontId="9" fillId="0" borderId="0" xfId="0" applyFont="1"/>
    <xf numFmtId="0" fontId="6" fillId="0" borderId="1" xfId="0" applyFont="1" applyBorder="1"/>
    <xf numFmtId="3" fontId="0" fillId="0" borderId="22" xfId="0" applyNumberFormat="1" applyBorder="1"/>
    <xf numFmtId="3" fontId="0" fillId="0" borderId="2" xfId="0" applyNumberFormat="1" applyBorder="1"/>
    <xf numFmtId="3" fontId="0" fillId="0" borderId="21" xfId="0" applyNumberFormat="1" applyBorder="1" applyAlignment="1">
      <alignment horizontal="center"/>
    </xf>
    <xf numFmtId="0" fontId="6" fillId="4" borderId="24" xfId="0" applyFont="1" applyFill="1" applyBorder="1"/>
    <xf numFmtId="3" fontId="4" fillId="4" borderId="0" xfId="0" applyNumberFormat="1" applyFont="1" applyFill="1" applyBorder="1"/>
    <xf numFmtId="10" fontId="0" fillId="4" borderId="0" xfId="1" applyNumberFormat="1" applyFont="1" applyFill="1" applyBorder="1"/>
    <xf numFmtId="3" fontId="0" fillId="4" borderId="28" xfId="1" applyNumberFormat="1" applyFont="1" applyFill="1" applyBorder="1"/>
    <xf numFmtId="3" fontId="0" fillId="4" borderId="23" xfId="0" applyNumberFormat="1" applyFill="1" applyBorder="1"/>
    <xf numFmtId="0" fontId="6" fillId="0" borderId="24" xfId="0" applyFont="1" applyBorder="1"/>
    <xf numFmtId="3" fontId="4" fillId="5" borderId="26" xfId="0" applyNumberFormat="1" applyFont="1" applyFill="1" applyBorder="1"/>
    <xf numFmtId="10" fontId="0" fillId="0" borderId="0" xfId="1" applyNumberFormat="1" applyFont="1" applyBorder="1"/>
    <xf numFmtId="3" fontId="0" fillId="0" borderId="28" xfId="0" applyNumberFormat="1" applyBorder="1"/>
    <xf numFmtId="3" fontId="0" fillId="0" borderId="23" xfId="0" applyNumberFormat="1" applyBorder="1"/>
    <xf numFmtId="9" fontId="0" fillId="0" borderId="0" xfId="1" applyNumberFormat="1" applyFont="1"/>
    <xf numFmtId="10" fontId="4" fillId="5" borderId="26" xfId="1" applyNumberFormat="1" applyFont="1" applyFill="1" applyBorder="1"/>
    <xf numFmtId="0" fontId="6" fillId="4" borderId="6" xfId="0" applyFont="1" applyFill="1" applyBorder="1"/>
    <xf numFmtId="3" fontId="4" fillId="4" borderId="8" xfId="0" applyNumberFormat="1" applyFont="1" applyFill="1" applyBorder="1"/>
    <xf numFmtId="10" fontId="0" fillId="4" borderId="8" xfId="1" applyNumberFormat="1" applyFont="1" applyFill="1" applyBorder="1"/>
    <xf numFmtId="3" fontId="0" fillId="4" borderId="7" xfId="0" applyNumberFormat="1" applyFill="1" applyBorder="1"/>
    <xf numFmtId="3" fontId="0" fillId="4" borderId="25" xfId="0" applyNumberFormat="1" applyFill="1" applyBorder="1"/>
    <xf numFmtId="3" fontId="4" fillId="6" borderId="0" xfId="0" applyNumberFormat="1" applyFont="1" applyFill="1"/>
    <xf numFmtId="3" fontId="4" fillId="7" borderId="0" xfId="0" applyNumberFormat="1" applyFont="1" applyFill="1"/>
    <xf numFmtId="3" fontId="0" fillId="0" borderId="0" xfId="0" applyNumberFormat="1" applyBorder="1"/>
    <xf numFmtId="0" fontId="6" fillId="0" borderId="0" xfId="0" applyFont="1" applyAlignment="1">
      <alignment horizontal="right"/>
    </xf>
    <xf numFmtId="3" fontId="4" fillId="6" borderId="0" xfId="0" applyNumberFormat="1" applyFont="1" applyFill="1" applyAlignment="1">
      <alignment horizontal="center"/>
    </xf>
    <xf numFmtId="3" fontId="4" fillId="7" borderId="0" xfId="0" applyNumberFormat="1" applyFont="1" applyFill="1" applyAlignment="1">
      <alignment horizontal="center"/>
    </xf>
    <xf numFmtId="0" fontId="4" fillId="0" borderId="22" xfId="0" applyFont="1" applyBorder="1"/>
    <xf numFmtId="0" fontId="5" fillId="0" borderId="22" xfId="0" applyFont="1" applyBorder="1" applyAlignment="1">
      <alignment horizontal="right"/>
    </xf>
    <xf numFmtId="3" fontId="6" fillId="0" borderId="22" xfId="0" applyNumberFormat="1" applyFont="1" applyBorder="1"/>
    <xf numFmtId="0" fontId="4" fillId="0" borderId="0" xfId="0" applyFont="1" applyBorder="1"/>
    <xf numFmtId="0" fontId="5" fillId="0" borderId="0" xfId="0" applyFont="1" applyBorder="1"/>
    <xf numFmtId="3" fontId="6" fillId="0" borderId="0" xfId="0" applyNumberFormat="1" applyFont="1" applyBorder="1"/>
    <xf numFmtId="0" fontId="5" fillId="0" borderId="8" xfId="0" applyFont="1" applyBorder="1" applyAlignment="1">
      <alignment horizontal="right"/>
    </xf>
    <xf numFmtId="3" fontId="6" fillId="0" borderId="8" xfId="0" applyNumberFormat="1" applyFont="1" applyBorder="1"/>
    <xf numFmtId="0" fontId="15" fillId="0" borderId="29" xfId="0" applyFont="1" applyBorder="1"/>
    <xf numFmtId="0" fontId="16" fillId="0" borderId="29" xfId="0" applyFont="1" applyBorder="1"/>
    <xf numFmtId="0" fontId="17" fillId="0" borderId="29" xfId="0" applyFont="1" applyBorder="1"/>
    <xf numFmtId="0" fontId="18" fillId="0" borderId="29" xfId="0" applyFont="1" applyBorder="1" applyAlignment="1"/>
    <xf numFmtId="0" fontId="19" fillId="0" borderId="29" xfId="0" applyFont="1" applyBorder="1" applyAlignment="1">
      <alignment horizontal="right"/>
    </xf>
    <xf numFmtId="0" fontId="20" fillId="0" borderId="0" xfId="0" applyFont="1"/>
    <xf numFmtId="0" fontId="19" fillId="0" borderId="27" xfId="0" applyFont="1" applyBorder="1" applyAlignment="1"/>
    <xf numFmtId="0" fontId="19" fillId="0" borderId="27" xfId="0" applyFont="1" applyBorder="1" applyAlignment="1">
      <alignment horizontal="right"/>
    </xf>
    <xf numFmtId="0" fontId="4" fillId="3" borderId="0" xfId="0" applyFont="1" applyFill="1"/>
    <xf numFmtId="0" fontId="0" fillId="3" borderId="0" xfId="0" applyFill="1"/>
    <xf numFmtId="164" fontId="4" fillId="3" borderId="0" xfId="0" applyNumberFormat="1" applyFont="1" applyFill="1"/>
    <xf numFmtId="9" fontId="4" fillId="3" borderId="0" xfId="1" applyFont="1" applyFill="1"/>
    <xf numFmtId="0" fontId="8" fillId="0" borderId="0" xfId="0" applyFont="1" applyAlignment="1">
      <alignment horizontal="center"/>
    </xf>
    <xf numFmtId="165" fontId="0" fillId="0" borderId="0" xfId="0" applyNumberFormat="1"/>
    <xf numFmtId="164" fontId="4" fillId="0" borderId="0" xfId="0" applyNumberFormat="1" applyFont="1"/>
    <xf numFmtId="0" fontId="19" fillId="0" borderId="0" xfId="0" applyFont="1" applyBorder="1" applyAlignment="1"/>
    <xf numFmtId="0" fontId="0" fillId="8" borderId="0" xfId="0" applyFill="1"/>
    <xf numFmtId="0" fontId="30" fillId="8" borderId="0" xfId="0" applyFont="1" applyFill="1" applyAlignment="1">
      <alignment horizontal="center"/>
    </xf>
    <xf numFmtId="0" fontId="3" fillId="9" borderId="0" xfId="0" applyFont="1" applyFill="1"/>
    <xf numFmtId="0" fontId="0" fillId="8" borderId="0" xfId="0" applyFill="1" applyAlignment="1"/>
    <xf numFmtId="0" fontId="0" fillId="8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0" fillId="0" borderId="0" xfId="0" applyAlignment="1">
      <alignment horizontal="center"/>
    </xf>
    <xf numFmtId="0" fontId="4" fillId="0" borderId="31" xfId="0" applyFont="1" applyBorder="1"/>
    <xf numFmtId="0" fontId="26" fillId="0" borderId="31" xfId="0" applyFont="1" applyBorder="1" applyAlignment="1">
      <alignment horizontal="distributed"/>
    </xf>
    <xf numFmtId="0" fontId="27" fillId="0" borderId="31" xfId="0" applyFont="1" applyBorder="1" applyAlignment="1">
      <alignment wrapText="1"/>
    </xf>
    <xf numFmtId="0" fontId="8" fillId="0" borderId="31" xfId="0" applyFont="1" applyBorder="1"/>
    <xf numFmtId="0" fontId="4" fillId="3" borderId="31" xfId="0" applyFont="1" applyFill="1" applyBorder="1"/>
    <xf numFmtId="164" fontId="4" fillId="3" borderId="31" xfId="0" applyNumberFormat="1" applyFont="1" applyFill="1" applyBorder="1"/>
    <xf numFmtId="9" fontId="4" fillId="3" borderId="31" xfId="1" applyFont="1" applyFill="1" applyBorder="1"/>
    <xf numFmtId="0" fontId="0" fillId="0" borderId="30" xfId="0" applyBorder="1"/>
    <xf numFmtId="0" fontId="34" fillId="11" borderId="0" xfId="0" applyFont="1" applyFill="1"/>
    <xf numFmtId="0" fontId="34" fillId="12" borderId="0" xfId="0" applyFont="1" applyFill="1"/>
    <xf numFmtId="49" fontId="34" fillId="11" borderId="32" xfId="0" quotePrefix="1" applyNumberFormat="1" applyFont="1" applyFill="1" applyBorder="1"/>
    <xf numFmtId="0" fontId="35" fillId="11" borderId="0" xfId="2" applyFont="1" applyFill="1" applyAlignment="1">
      <alignment horizontal="left" indent="1"/>
    </xf>
    <xf numFmtId="0" fontId="35" fillId="11" borderId="32" xfId="2" applyFont="1" applyFill="1" applyBorder="1"/>
    <xf numFmtId="0" fontId="34" fillId="13" borderId="0" xfId="0" applyFont="1" applyFill="1"/>
    <xf numFmtId="0" fontId="34" fillId="0" borderId="0" xfId="0" applyFont="1"/>
    <xf numFmtId="0" fontId="8" fillId="0" borderId="8" xfId="0" applyFont="1" applyBorder="1" applyAlignment="1">
      <alignment horizontal="center"/>
    </xf>
    <xf numFmtId="0" fontId="21" fillId="0" borderId="0" xfId="0" applyFont="1" applyAlignment="1">
      <alignment horizontal="right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3.5411860854251205E-3"/>
          <c:y val="1.3888888888888897E-2"/>
          <c:w val="0.99645881391457514"/>
          <c:h val="0.96296296296296247"/>
        </c:manualLayout>
      </c:layout>
      <c:barChart>
        <c:barDir val="col"/>
        <c:grouping val="stacked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</c:spPr>
          <c:cat>
            <c:strRef>
              <c:f>Расчеты!$E$100:$E$105</c:f>
              <c:strCache>
                <c:ptCount val="6"/>
                <c:pt idx="0">
                  <c:v>EVA</c:v>
                </c:pt>
                <c:pt idx="1">
                  <c:v>Операционная прибыль</c:v>
                </c:pt>
                <c:pt idx="2">
                  <c:v>Выручка</c:v>
                </c:pt>
                <c:pt idx="3">
                  <c:v>Производительность труда</c:v>
                </c:pt>
                <c:pt idx="4">
                  <c:v>Финансовая зависимость</c:v>
                </c:pt>
                <c:pt idx="5">
                  <c:v>EBITDA / задолженность</c:v>
                </c:pt>
              </c:strCache>
            </c:strRef>
          </c:cat>
          <c:val>
            <c:numRef>
              <c:f>Расчеты!$F$100:$F$105</c:f>
              <c:numCache>
                <c:formatCode>0%</c:formatCode>
                <c:ptCount val="6"/>
                <c:pt idx="0">
                  <c:v>0.9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1.8</c:v>
                </c:pt>
                <c:pt idx="4">
                  <c:v>0.9</c:v>
                </c:pt>
                <c:pt idx="5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18-4DA3-AD5F-F30EDB486C91}"/>
            </c:ext>
          </c:extLst>
        </c:ser>
        <c:ser>
          <c:idx val="1"/>
          <c:order val="1"/>
          <c:spPr>
            <a:solidFill>
              <a:schemeClr val="bg1">
                <a:lumMod val="75000"/>
              </a:schemeClr>
            </a:solidFill>
          </c:spPr>
          <c:cat>
            <c:strRef>
              <c:f>Расчеты!$E$100:$E$105</c:f>
              <c:strCache>
                <c:ptCount val="6"/>
                <c:pt idx="0">
                  <c:v>EVA</c:v>
                </c:pt>
                <c:pt idx="1">
                  <c:v>Операционная прибыль</c:v>
                </c:pt>
                <c:pt idx="2">
                  <c:v>Выручка</c:v>
                </c:pt>
                <c:pt idx="3">
                  <c:v>Производительность труда</c:v>
                </c:pt>
                <c:pt idx="4">
                  <c:v>Финансовая зависимость</c:v>
                </c:pt>
                <c:pt idx="5">
                  <c:v>EBITDA / задолженность</c:v>
                </c:pt>
              </c:strCache>
            </c:strRef>
          </c:cat>
          <c:val>
            <c:numRef>
              <c:f>Расчеты!$G$100:$G$105</c:f>
              <c:numCache>
                <c:formatCode>0%</c:formatCode>
                <c:ptCount val="6"/>
                <c:pt idx="0">
                  <c:v>0.6</c:v>
                </c:pt>
                <c:pt idx="1">
                  <c:v>0.7</c:v>
                </c:pt>
                <c:pt idx="2">
                  <c:v>0.4</c:v>
                </c:pt>
                <c:pt idx="3">
                  <c:v>0.4</c:v>
                </c:pt>
                <c:pt idx="4">
                  <c:v>0.6</c:v>
                </c:pt>
                <c:pt idx="5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18-4DA3-AD5F-F30EDB486C91}"/>
            </c:ext>
          </c:extLst>
        </c:ser>
        <c:ser>
          <c:idx val="2"/>
          <c:order val="2"/>
          <c:spPr>
            <a:solidFill>
              <a:schemeClr val="bg2"/>
            </a:solidFill>
          </c:spPr>
          <c:cat>
            <c:strRef>
              <c:f>Расчеты!$E$100:$E$105</c:f>
              <c:strCache>
                <c:ptCount val="6"/>
                <c:pt idx="0">
                  <c:v>EVA</c:v>
                </c:pt>
                <c:pt idx="1">
                  <c:v>Операционная прибыль</c:v>
                </c:pt>
                <c:pt idx="2">
                  <c:v>Выручка</c:v>
                </c:pt>
                <c:pt idx="3">
                  <c:v>Производительность труда</c:v>
                </c:pt>
                <c:pt idx="4">
                  <c:v>Финансовая зависимость</c:v>
                </c:pt>
                <c:pt idx="5">
                  <c:v>EBITDA / задолженность</c:v>
                </c:pt>
              </c:strCache>
            </c:strRef>
          </c:cat>
          <c:val>
            <c:numRef>
              <c:f>Расчеты!$H$100:$H$105</c:f>
              <c:numCache>
                <c:formatCode>0%</c:formatCode>
                <c:ptCount val="6"/>
                <c:pt idx="0">
                  <c:v>1</c:v>
                </c:pt>
                <c:pt idx="1">
                  <c:v>0.7</c:v>
                </c:pt>
                <c:pt idx="2">
                  <c:v>0.99999999999999989</c:v>
                </c:pt>
                <c:pt idx="3">
                  <c:v>0.29999999999999993</c:v>
                </c:pt>
                <c:pt idx="4">
                  <c:v>1</c:v>
                </c:pt>
                <c:pt idx="5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218-4DA3-AD5F-F30EDB486C91}"/>
            </c:ext>
          </c:extLst>
        </c:ser>
        <c:gapWidth val="40"/>
        <c:overlap val="100"/>
        <c:axId val="399838592"/>
        <c:axId val="399848576"/>
      </c:barChart>
      <c:barChart>
        <c:barDir val="col"/>
        <c:grouping val="stacked"/>
        <c:ser>
          <c:idx val="4"/>
          <c:order val="4"/>
          <c:spPr>
            <a:solidFill>
              <a:schemeClr val="tx1"/>
            </a:solidFill>
          </c:spPr>
          <c:cat>
            <c:strRef>
              <c:f>Расчеты!$E$100:$E$105</c:f>
              <c:strCache>
                <c:ptCount val="6"/>
                <c:pt idx="0">
                  <c:v>EVA</c:v>
                </c:pt>
                <c:pt idx="1">
                  <c:v>Операционная прибыль</c:v>
                </c:pt>
                <c:pt idx="2">
                  <c:v>Выручка</c:v>
                </c:pt>
                <c:pt idx="3">
                  <c:v>Производительность труда</c:v>
                </c:pt>
                <c:pt idx="4">
                  <c:v>Финансовая зависимость</c:v>
                </c:pt>
                <c:pt idx="5">
                  <c:v>EBITDA / задолженность</c:v>
                </c:pt>
              </c:strCache>
            </c:strRef>
          </c:cat>
          <c:val>
            <c:numRef>
              <c:f>Расчеты!$J$100:$J$105</c:f>
              <c:numCache>
                <c:formatCode>0%</c:formatCode>
                <c:ptCount val="6"/>
                <c:pt idx="0">
                  <c:v>1.2005757416217777</c:v>
                </c:pt>
                <c:pt idx="1">
                  <c:v>1.5803274517496397</c:v>
                </c:pt>
                <c:pt idx="2">
                  <c:v>1.5067768928557157</c:v>
                </c:pt>
                <c:pt idx="3">
                  <c:v>1.5067768928557157</c:v>
                </c:pt>
                <c:pt idx="4">
                  <c:v>1.0238115873996463</c:v>
                </c:pt>
                <c:pt idx="5">
                  <c:v>1.0725067334058112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218-4DA3-AD5F-F30EDB486C91}"/>
            </c:ext>
          </c:extLst>
        </c:ser>
        <c:gapWidth val="332"/>
        <c:overlap val="100"/>
        <c:axId val="399851904"/>
        <c:axId val="399850112"/>
      </c:barChart>
      <c:lineChart>
        <c:grouping val="standard"/>
        <c:ser>
          <c:idx val="3"/>
          <c:order val="3"/>
          <c:spPr>
            <a:ln>
              <a:noFill/>
            </a:ln>
          </c:spPr>
          <c:marker>
            <c:symbol val="dash"/>
            <c:size val="2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cat>
            <c:strRef>
              <c:f>Расчеты!$E$100:$E$105</c:f>
              <c:strCache>
                <c:ptCount val="6"/>
                <c:pt idx="0">
                  <c:v>EVA</c:v>
                </c:pt>
                <c:pt idx="1">
                  <c:v>Операционная прибыль</c:v>
                </c:pt>
                <c:pt idx="2">
                  <c:v>Выручка</c:v>
                </c:pt>
                <c:pt idx="3">
                  <c:v>Производительность труда</c:v>
                </c:pt>
                <c:pt idx="4">
                  <c:v>Финансовая зависимость</c:v>
                </c:pt>
                <c:pt idx="5">
                  <c:v>EBITDA / задолженность</c:v>
                </c:pt>
              </c:strCache>
            </c:strRef>
          </c:cat>
          <c:val>
            <c:numRef>
              <c:f>Расчеты!$I$100:$I$105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218-4DA3-AD5F-F30EDB486C91}"/>
            </c:ext>
          </c:extLst>
        </c:ser>
        <c:marker val="1"/>
        <c:axId val="399838592"/>
        <c:axId val="399848576"/>
      </c:lineChart>
      <c:catAx>
        <c:axId val="399838592"/>
        <c:scaling>
          <c:orientation val="minMax"/>
        </c:scaling>
        <c:delete val="1"/>
        <c:axPos val="b"/>
        <c:numFmt formatCode="General" sourceLinked="0"/>
        <c:tickLblPos val="none"/>
        <c:crossAx val="399848576"/>
        <c:crosses val="autoZero"/>
        <c:auto val="1"/>
        <c:lblAlgn val="ctr"/>
        <c:lblOffset val="100"/>
      </c:catAx>
      <c:valAx>
        <c:axId val="399848576"/>
        <c:scaling>
          <c:orientation val="minMax"/>
        </c:scaling>
        <c:delete val="1"/>
        <c:axPos val="l"/>
        <c:numFmt formatCode="0%" sourceLinked="1"/>
        <c:tickLblPos val="none"/>
        <c:crossAx val="399838592"/>
        <c:crosses val="autoZero"/>
        <c:crossBetween val="between"/>
      </c:valAx>
      <c:valAx>
        <c:axId val="399850112"/>
        <c:scaling>
          <c:orientation val="minMax"/>
          <c:max val="2.5"/>
        </c:scaling>
        <c:delete val="1"/>
        <c:axPos val="r"/>
        <c:numFmt formatCode="0%" sourceLinked="1"/>
        <c:tickLblPos val="none"/>
        <c:crossAx val="399851904"/>
        <c:crosses val="max"/>
        <c:crossBetween val="between"/>
      </c:valAx>
      <c:catAx>
        <c:axId val="399851904"/>
        <c:scaling>
          <c:orientation val="minMax"/>
        </c:scaling>
        <c:delete val="1"/>
        <c:axPos val="b"/>
        <c:numFmt formatCode="General" sourceLinked="0"/>
        <c:tickLblPos val="none"/>
        <c:crossAx val="399850112"/>
        <c:crosses val="autoZero"/>
        <c:auto val="1"/>
        <c:lblAlgn val="ctr"/>
        <c:lblOffset val="100"/>
      </c:catAx>
      <c:spPr>
        <a:noFill/>
      </c:spPr>
    </c:plotArea>
    <c:plotVisOnly val="1"/>
    <c:dispBlanksAs val="gap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ser>
          <c:idx val="0"/>
          <c:order val="0"/>
          <c:spPr>
            <a:solidFill>
              <a:srgbClr val="00B050"/>
            </a:solidFill>
          </c:spPr>
          <c:val>
            <c:numRef>
              <c:f>Расчеты!$F$137:$F$144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06-4879-820C-366CFCE6557D}"/>
            </c:ext>
          </c:extLst>
        </c:ser>
        <c:ser>
          <c:idx val="1"/>
          <c:order val="1"/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val>
            <c:numRef>
              <c:f>Расчеты!$G$137:$G$144</c:f>
              <c:numCache>
                <c:formatCode>#,##0</c:formatCode>
                <c:ptCount val="8"/>
                <c:pt idx="0">
                  <c:v>-28.132570537389256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-189.25380599114601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06-4879-820C-366CFCE6557D}"/>
            </c:ext>
          </c:extLst>
        </c:ser>
        <c:gapWidth val="20"/>
        <c:overlap val="100"/>
        <c:axId val="399878016"/>
        <c:axId val="399879552"/>
      </c:barChart>
      <c:lineChart>
        <c:grouping val="standard"/>
        <c:ser>
          <c:idx val="2"/>
          <c:order val="2"/>
          <c:spPr>
            <a:ln>
              <a:noFill/>
            </a:ln>
          </c:spPr>
          <c:marker>
            <c:symbol val="none"/>
          </c:marker>
          <c:val>
            <c:numRef>
              <c:f>Расчеты!$H$137:$H$144</c:f>
              <c:numCache>
                <c:formatCode>#,##0</c:formatCode>
                <c:ptCount val="8"/>
                <c:pt idx="0">
                  <c:v>0</c:v>
                </c:pt>
                <c:pt idx="1">
                  <c:v>-28.132570537389256</c:v>
                </c:pt>
                <c:pt idx="2">
                  <c:v>119.75642946261087</c:v>
                </c:pt>
                <c:pt idx="3">
                  <c:v>-16.320570537389131</c:v>
                </c:pt>
                <c:pt idx="4">
                  <c:v>-95.959569750726246</c:v>
                </c:pt>
                <c:pt idx="5">
                  <c:v>-174.25407501521306</c:v>
                </c:pt>
                <c:pt idx="6">
                  <c:v>-195.94232279114601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06-4879-820C-366CFCE6557D}"/>
            </c:ext>
          </c:extLst>
        </c:ser>
        <c:ser>
          <c:idx val="3"/>
          <c:order val="3"/>
          <c:spPr>
            <a:ln>
              <a:noFill/>
            </a:ln>
          </c:spPr>
          <c:marker>
            <c:symbol val="none"/>
          </c:marker>
          <c:val>
            <c:numRef>
              <c:f>Расчеты!$I$137:$I$144</c:f>
              <c:numCache>
                <c:formatCode>#,##0</c:formatCode>
                <c:ptCount val="8"/>
                <c:pt idx="0">
                  <c:v>0</c:v>
                </c:pt>
                <c:pt idx="1">
                  <c:v>119.75642946261087</c:v>
                </c:pt>
                <c:pt idx="2">
                  <c:v>-16.320570537389131</c:v>
                </c:pt>
                <c:pt idx="3">
                  <c:v>-95.959569750726246</c:v>
                </c:pt>
                <c:pt idx="4">
                  <c:v>-174.25407501521306</c:v>
                </c:pt>
                <c:pt idx="5">
                  <c:v>-195.94232279114601</c:v>
                </c:pt>
                <c:pt idx="6">
                  <c:v>-189.25380599114601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06-4879-820C-366CFCE6557D}"/>
            </c:ext>
          </c:extLst>
        </c:ser>
        <c:upDownBars>
          <c:gapWidth val="20"/>
          <c:upBars>
            <c:spPr>
              <a:solidFill>
                <a:srgbClr val="92D050"/>
              </a:solidFill>
              <a:ln>
                <a:noFill/>
              </a:ln>
            </c:spPr>
          </c:upBars>
          <c:downBars>
            <c:spPr>
              <a:solidFill>
                <a:schemeClr val="accent6"/>
              </a:solidFill>
              <a:ln>
                <a:noFill/>
              </a:ln>
            </c:spPr>
          </c:downBars>
        </c:upDownBars>
        <c:marker val="1"/>
        <c:axId val="399878016"/>
        <c:axId val="399879552"/>
      </c:lineChart>
      <c:catAx>
        <c:axId val="399878016"/>
        <c:scaling>
          <c:orientation val="minMax"/>
        </c:scaling>
        <c:axPos val="b"/>
        <c:majorTickMark val="none"/>
        <c:tickLblPos val="none"/>
        <c:crossAx val="399879552"/>
        <c:crosses val="autoZero"/>
        <c:auto val="1"/>
        <c:lblAlgn val="ctr"/>
        <c:lblOffset val="100"/>
      </c:catAx>
      <c:valAx>
        <c:axId val="399879552"/>
        <c:scaling>
          <c:orientation val="minMax"/>
        </c:scaling>
        <c:delete val="1"/>
        <c:axPos val="l"/>
        <c:numFmt formatCode="#,##0" sourceLinked="1"/>
        <c:tickLblPos val="none"/>
        <c:crossAx val="399878016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9.5669960645657443E-2"/>
          <c:y val="5.9451243293383506E-2"/>
          <c:w val="0.59596555566062959"/>
          <c:h val="0.80640335620698012"/>
        </c:manualLayout>
      </c:layout>
      <c:barChart>
        <c:barDir val="col"/>
        <c:grouping val="stacked"/>
        <c:ser>
          <c:idx val="0"/>
          <c:order val="0"/>
          <c:tx>
            <c:strRef>
              <c:f>Расчеты!$E$8</c:f>
              <c:strCache>
                <c:ptCount val="1"/>
                <c:pt idx="0">
                  <c:v>денежные средства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cat>
            <c:numRef>
              <c:f>Расчеты!$F$5:$J$5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Расчеты!$F$8:$J$8</c:f>
              <c:numCache>
                <c:formatCode>#,##0</c:formatCode>
                <c:ptCount val="5"/>
                <c:pt idx="0">
                  <c:v>162.20800000000003</c:v>
                </c:pt>
                <c:pt idx="1">
                  <c:v>163.446</c:v>
                </c:pt>
                <c:pt idx="2">
                  <c:v>243.90700000000001</c:v>
                </c:pt>
                <c:pt idx="3">
                  <c:v>388.154</c:v>
                </c:pt>
                <c:pt idx="4">
                  <c:v>434.73248000000007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DC-451A-A67E-2FCBDC19C46D}"/>
            </c:ext>
          </c:extLst>
        </c:ser>
        <c:ser>
          <c:idx val="1"/>
          <c:order val="1"/>
          <c:tx>
            <c:strRef>
              <c:f>Расчеты!$E$9</c:f>
              <c:strCache>
                <c:ptCount val="1"/>
                <c:pt idx="0">
                  <c:v>дебиторы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cat>
            <c:numRef>
              <c:f>Расчеты!$F$5:$J$5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Расчеты!$F$9:$J$9</c:f>
              <c:numCache>
                <c:formatCode>#,##0</c:formatCode>
                <c:ptCount val="5"/>
                <c:pt idx="0">
                  <c:v>234.929</c:v>
                </c:pt>
                <c:pt idx="1">
                  <c:v>316.709</c:v>
                </c:pt>
                <c:pt idx="2">
                  <c:v>394.65899999999999</c:v>
                </c:pt>
                <c:pt idx="3">
                  <c:v>662.04</c:v>
                </c:pt>
                <c:pt idx="4">
                  <c:v>741.48480000000006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DC-451A-A67E-2FCBDC19C46D}"/>
            </c:ext>
          </c:extLst>
        </c:ser>
        <c:ser>
          <c:idx val="2"/>
          <c:order val="2"/>
          <c:tx>
            <c:strRef>
              <c:f>Расчеты!$E$10</c:f>
              <c:strCache>
                <c:ptCount val="1"/>
                <c:pt idx="0">
                  <c:v>запасы и прочие оборотные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cat>
            <c:numRef>
              <c:f>Расчеты!$F$5:$J$5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Расчеты!$F$10:$J$10</c:f>
              <c:numCache>
                <c:formatCode>#,##0</c:formatCode>
                <c:ptCount val="5"/>
                <c:pt idx="0">
                  <c:v>203.32500000000002</c:v>
                </c:pt>
                <c:pt idx="1">
                  <c:v>246.52500000000001</c:v>
                </c:pt>
                <c:pt idx="2">
                  <c:v>362.887</c:v>
                </c:pt>
                <c:pt idx="3">
                  <c:v>432.11099999999999</c:v>
                </c:pt>
                <c:pt idx="4">
                  <c:v>483.96432000000004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3DC-451A-A67E-2FCBDC19C46D}"/>
            </c:ext>
          </c:extLst>
        </c:ser>
        <c:gapWidth val="48"/>
        <c:overlap val="100"/>
        <c:axId val="399938304"/>
        <c:axId val="399939840"/>
      </c:barChart>
      <c:barChart>
        <c:barDir val="col"/>
        <c:grouping val="stacked"/>
        <c:ser>
          <c:idx val="4"/>
          <c:order val="4"/>
          <c:tx>
            <c:strRef>
              <c:f>Расчеты!$E$42</c:f>
              <c:strCache>
                <c:ptCount val="1"/>
                <c:pt idx="0">
                  <c:v>Краткосрочные обязательства</c:v>
                </c:pt>
              </c:strCache>
            </c:strRef>
          </c:tx>
          <c:spPr>
            <a:solidFill>
              <a:schemeClr val="tx1"/>
            </a:solidFill>
          </c:spPr>
          <c:val>
            <c:numRef>
              <c:f>Расчеты!$F$42:$J$42</c:f>
              <c:numCache>
                <c:formatCode>#,##0</c:formatCode>
                <c:ptCount val="5"/>
                <c:pt idx="0">
                  <c:v>426.12700000000007</c:v>
                </c:pt>
                <c:pt idx="1">
                  <c:v>436.42700000000002</c:v>
                </c:pt>
                <c:pt idx="2">
                  <c:v>526.46900000000005</c:v>
                </c:pt>
                <c:pt idx="3">
                  <c:v>860.06999999999994</c:v>
                </c:pt>
                <c:pt idx="4">
                  <c:v>963.27840000000003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3DC-451A-A67E-2FCBDC19C46D}"/>
            </c:ext>
          </c:extLst>
        </c:ser>
        <c:gapWidth val="372"/>
        <c:overlap val="100"/>
        <c:axId val="399943168"/>
        <c:axId val="399941632"/>
      </c:barChart>
      <c:lineChart>
        <c:grouping val="standard"/>
        <c:ser>
          <c:idx val="3"/>
          <c:order val="3"/>
          <c:tx>
            <c:strRef>
              <c:f>Расчеты!$E$14</c:f>
              <c:strCache>
                <c:ptCount val="1"/>
                <c:pt idx="0">
                  <c:v>кредиторы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5"/>
            <c:spPr>
              <a:solidFill>
                <a:srgbClr val="FF0000"/>
              </a:solidFill>
              <a:ln>
                <a:noFill/>
              </a:ln>
            </c:spPr>
          </c:marker>
          <c:val>
            <c:numRef>
              <c:f>Расчеты!$F$14:$J$14</c:f>
              <c:numCache>
                <c:formatCode>#,##0</c:formatCode>
                <c:ptCount val="5"/>
                <c:pt idx="0">
                  <c:v>124.273</c:v>
                </c:pt>
                <c:pt idx="1">
                  <c:v>174.43299999999999</c:v>
                </c:pt>
                <c:pt idx="2">
                  <c:v>219.983</c:v>
                </c:pt>
                <c:pt idx="3">
                  <c:v>398.12599999999998</c:v>
                </c:pt>
                <c:pt idx="4">
                  <c:v>445.90111999999999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3DC-451A-A67E-2FCBDC19C46D}"/>
            </c:ext>
          </c:extLst>
        </c:ser>
        <c:marker val="1"/>
        <c:axId val="399943168"/>
        <c:axId val="399941632"/>
      </c:lineChart>
      <c:catAx>
        <c:axId val="399938304"/>
        <c:scaling>
          <c:orientation val="minMax"/>
        </c:scaling>
        <c:axPos val="b"/>
        <c:numFmt formatCode="General" sourceLinked="1"/>
        <c:tickLblPos val="nextTo"/>
        <c:crossAx val="399939840"/>
        <c:crosses val="autoZero"/>
        <c:auto val="1"/>
        <c:lblAlgn val="ctr"/>
        <c:lblOffset val="100"/>
      </c:catAx>
      <c:valAx>
        <c:axId val="399939840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1"/>
        <c:tickLblPos val="nextTo"/>
        <c:spPr>
          <a:ln>
            <a:noFill/>
          </a:ln>
        </c:spPr>
        <c:crossAx val="399938304"/>
        <c:crosses val="autoZero"/>
        <c:crossBetween val="between"/>
      </c:valAx>
      <c:valAx>
        <c:axId val="399941632"/>
        <c:scaling>
          <c:orientation val="minMax"/>
        </c:scaling>
        <c:delete val="1"/>
        <c:axPos val="r"/>
        <c:numFmt formatCode="#,##0" sourceLinked="1"/>
        <c:tickLblPos val="none"/>
        <c:crossAx val="399943168"/>
        <c:crosses val="max"/>
        <c:crossBetween val="between"/>
      </c:valAx>
      <c:catAx>
        <c:axId val="399943168"/>
        <c:scaling>
          <c:orientation val="minMax"/>
        </c:scaling>
        <c:delete val="1"/>
        <c:axPos val="b"/>
        <c:tickLblPos val="none"/>
        <c:crossAx val="399941632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69855521560199629"/>
          <c:y val="2.271161417322836E-2"/>
          <c:w val="0.28975271270110925"/>
          <c:h val="0.97728826065416541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2340040828229806"/>
          <c:y val="3.1971281866810676E-2"/>
          <c:w val="0.84117286063879715"/>
          <c:h val="0.86297750971179976"/>
        </c:manualLayout>
      </c:layout>
      <c:barChart>
        <c:barDir val="col"/>
        <c:grouping val="stacked"/>
        <c:ser>
          <c:idx val="0"/>
          <c:order val="0"/>
          <c:tx>
            <c:strRef>
              <c:f>Расчеты!$E$17</c:f>
              <c:strCache>
                <c:ptCount val="1"/>
                <c:pt idx="0">
                  <c:v>капитал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dLbls>
            <c:dLbl>
              <c:idx val="0"/>
              <c:tx>
                <c:strRef>
                  <c:f>Расчеты!$F$84</c:f>
                  <c:strCache>
                    <c:ptCount val="1"/>
                    <c:pt idx="0">
                      <c:v>9%</c:v>
                    </c:pt>
                  </c:strCache>
                </c:strRef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{16CE11AF-AD95-439E-97AF-30280FB51619}</c15:txfldGUID>
                      <c15:f>Расчеты!$F$84</c15:f>
                      <c15:dlblFieldTableCache>
                        <c:ptCount val="1"/>
                        <c:pt idx="0">
                          <c:v>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D44-4ED9-9CDE-688E200E64EA}"/>
                </c:ext>
              </c:extLst>
            </c:dLbl>
            <c:dLbl>
              <c:idx val="1"/>
              <c:tx>
                <c:strRef>
                  <c:f>Расчеты!$G$84</c:f>
                  <c:strCache>
                    <c:ptCount val="1"/>
                    <c:pt idx="0">
                      <c:v>10%</c:v>
                    </c:pt>
                  </c:strCache>
                </c:strRef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{AAE11575-B0C1-4BC1-A916-17905F73CC52}</c15:txfldGUID>
                      <c15:f>Расчеты!$G$84</c15:f>
                      <c15:dlblFieldTableCache>
                        <c:ptCount val="1"/>
                        <c:pt idx="0">
                          <c:v>10%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D44-4ED9-9CDE-688E200E64EA}"/>
                </c:ext>
              </c:extLst>
            </c:dLbl>
            <c:dLbl>
              <c:idx val="2"/>
              <c:tx>
                <c:strRef>
                  <c:f>Расчеты!$H$84</c:f>
                  <c:strCache>
                    <c:ptCount val="1"/>
                    <c:pt idx="0">
                      <c:v>12%</c:v>
                    </c:pt>
                  </c:strCache>
                </c:strRef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{BFB0767A-9560-4745-AD0C-4BB747EA1735}</c15:txfldGUID>
                      <c15:f>Расчеты!$H$84</c15:f>
                      <c15:dlblFieldTableCache>
                        <c:ptCount val="1"/>
                        <c:pt idx="0">
                          <c:v>12%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D44-4ED9-9CDE-688E200E64EA}"/>
                </c:ext>
              </c:extLst>
            </c:dLbl>
            <c:dLbl>
              <c:idx val="3"/>
              <c:tx>
                <c:strRef>
                  <c:f>Расчеты!$I$84</c:f>
                  <c:strCache>
                    <c:ptCount val="1"/>
                    <c:pt idx="0">
                      <c:v>19%</c:v>
                    </c:pt>
                  </c:strCache>
                </c:strRef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{38C29C97-02B1-4952-A20B-37016EB2D1F4}</c15:txfldGUID>
                      <c15:f>Расчеты!$I$84</c15:f>
                      <c15:dlblFieldTableCache>
                        <c:ptCount val="1"/>
                        <c:pt idx="0">
                          <c:v>19%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D44-4ED9-9CDE-688E200E64EA}"/>
                </c:ext>
              </c:extLst>
            </c:dLbl>
            <c:dLbl>
              <c:idx val="4"/>
              <c:tx>
                <c:strRef>
                  <c:f>Расчеты!$J$84</c:f>
                  <c:strCache>
                    <c:ptCount val="1"/>
                    <c:pt idx="0">
                      <c:v>17%</c:v>
                    </c:pt>
                  </c:strCache>
                </c:strRef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{B2D899C6-F0F1-42C0-8DD0-977E8F1D1701}</c15:txfldGUID>
                      <c15:f>Расчеты!$J$84</c15:f>
                      <c15:dlblFieldTableCache>
                        <c:ptCount val="1"/>
                        <c:pt idx="0">
                          <c:v>17%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D44-4ED9-9CDE-688E200E64EA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Расчеты!$F$5:$J$5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Расчеты!$F$17:$J$17</c:f>
              <c:numCache>
                <c:formatCode>#,##0</c:formatCode>
                <c:ptCount val="5"/>
                <c:pt idx="0">
                  <c:v>1869.923</c:v>
                </c:pt>
                <c:pt idx="1">
                  <c:v>2138.0239999999999</c:v>
                </c:pt>
                <c:pt idx="2">
                  <c:v>2718.7339999999999</c:v>
                </c:pt>
                <c:pt idx="3">
                  <c:v>3349.82</c:v>
                </c:pt>
                <c:pt idx="4">
                  <c:v>3751.7984000000006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D44-4ED9-9CDE-688E200E64EA}"/>
            </c:ext>
          </c:extLst>
        </c:ser>
        <c:gapWidth val="76"/>
        <c:overlap val="100"/>
        <c:axId val="399964416"/>
        <c:axId val="399970304"/>
      </c:barChart>
      <c:barChart>
        <c:barDir val="col"/>
        <c:grouping val="stacked"/>
        <c:ser>
          <c:idx val="1"/>
          <c:order val="1"/>
          <c:tx>
            <c:strRef>
              <c:f>Расчеты!$E$44</c:f>
              <c:strCache>
                <c:ptCount val="1"/>
                <c:pt idx="0">
                  <c:v>NOPAT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cat>
            <c:numRef>
              <c:f>Расчеты!$F$5:$J$5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Расчеты!$F$44:$J$44</c:f>
              <c:numCache>
                <c:formatCode>#,##0</c:formatCode>
                <c:ptCount val="5"/>
                <c:pt idx="0">
                  <c:v>151.52100000000007</c:v>
                </c:pt>
                <c:pt idx="1">
                  <c:v>182.72299999999998</c:v>
                </c:pt>
                <c:pt idx="2">
                  <c:v>319.80000000000007</c:v>
                </c:pt>
                <c:pt idx="3">
                  <c:v>568.58399999999983</c:v>
                </c:pt>
                <c:pt idx="4">
                  <c:v>554.04351999999994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D44-4ED9-9CDE-688E200E64EA}"/>
            </c:ext>
          </c:extLst>
        </c:ser>
        <c:gapWidth val="192"/>
        <c:overlap val="100"/>
        <c:axId val="399973376"/>
        <c:axId val="399971840"/>
      </c:barChart>
      <c:catAx>
        <c:axId val="399964416"/>
        <c:scaling>
          <c:orientation val="minMax"/>
        </c:scaling>
        <c:axPos val="b"/>
        <c:numFmt formatCode="General" sourceLinked="1"/>
        <c:tickLblPos val="nextTo"/>
        <c:crossAx val="399970304"/>
        <c:crosses val="autoZero"/>
        <c:auto val="1"/>
        <c:lblAlgn val="ctr"/>
        <c:lblOffset val="100"/>
      </c:catAx>
      <c:valAx>
        <c:axId val="399970304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1"/>
        <c:tickLblPos val="nextTo"/>
        <c:spPr>
          <a:ln>
            <a:noFill/>
          </a:ln>
        </c:spPr>
        <c:crossAx val="399964416"/>
        <c:crosses val="autoZero"/>
        <c:crossBetween val="between"/>
      </c:valAx>
      <c:valAx>
        <c:axId val="399971840"/>
        <c:scaling>
          <c:orientation val="minMax"/>
        </c:scaling>
        <c:delete val="1"/>
        <c:axPos val="r"/>
        <c:numFmt formatCode="#,##0" sourceLinked="1"/>
        <c:tickLblPos val="none"/>
        <c:crossAx val="399973376"/>
        <c:crosses val="max"/>
        <c:crossBetween val="between"/>
      </c:valAx>
      <c:catAx>
        <c:axId val="399973376"/>
        <c:scaling>
          <c:orientation val="minMax"/>
        </c:scaling>
        <c:delete val="1"/>
        <c:axPos val="b"/>
        <c:numFmt formatCode="General" sourceLinked="1"/>
        <c:tickLblPos val="none"/>
        <c:crossAx val="399971840"/>
        <c:crosses val="autoZero"/>
        <c:auto val="1"/>
        <c:lblAlgn val="ctr"/>
        <c:lblOffset val="100"/>
      </c:catAx>
    </c:plotArea>
    <c:legend>
      <c:legendPos val="t"/>
      <c:layout>
        <c:manualLayout>
          <c:xMode val="edge"/>
          <c:yMode val="edge"/>
          <c:x val="0.1205974615491904"/>
          <c:y val="6.2868356384376489E-2"/>
          <c:w val="0.17587432005781886"/>
          <c:h val="0.14712721725431116"/>
        </c:manualLayout>
      </c:layout>
      <c:spPr>
        <a:gradFill flip="none" rotWithShape="1">
          <a:gsLst>
            <a:gs pos="0">
              <a:schemeClr val="bg1">
                <a:alpha val="87000"/>
              </a:schemeClr>
            </a:gs>
            <a:gs pos="100000">
              <a:schemeClr val="bg1">
                <a:alpha val="34000"/>
              </a:schemeClr>
            </a:gs>
          </a:gsLst>
          <a:path path="circle">
            <a:fillToRect l="50000" t="50000" r="50000" b="50000"/>
          </a:path>
          <a:tileRect/>
        </a:gradFill>
      </c:spPr>
    </c:legend>
    <c:plotVisOnly val="1"/>
    <c:dispBlanksAs val="gap"/>
  </c:chart>
  <c:spPr>
    <a:ln>
      <a:noFill/>
    </a:ln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://www.finalytics.pro" TargetMode="External"/><Relationship Id="rId1" Type="http://schemas.openxmlformats.org/officeDocument/2006/relationships/image" Target="../media/image3.png"/><Relationship Id="rId5" Type="http://schemas.openxmlformats.org/officeDocument/2006/relationships/image" Target="../media/image5.png"/><Relationship Id="rId4" Type="http://schemas.openxmlformats.org/officeDocument/2006/relationships/hyperlink" Target="https://goo.gl/ffUHCj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16566</xdr:colOff>
      <xdr:row>104</xdr:row>
      <xdr:rowOff>24005</xdr:rowOff>
    </xdr:from>
    <xdr:to>
      <xdr:col>7</xdr:col>
      <xdr:colOff>16566</xdr:colOff>
      <xdr:row>118</xdr:row>
      <xdr:rowOff>100205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57151</xdr:colOff>
      <xdr:row>134</xdr:row>
      <xdr:rowOff>14287</xdr:rowOff>
    </xdr:from>
    <xdr:to>
      <xdr:col>13</xdr:col>
      <xdr:colOff>600075</xdr:colOff>
      <xdr:row>143</xdr:row>
      <xdr:rowOff>180975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33130</xdr:rowOff>
    </xdr:from>
    <xdr:to>
      <xdr:col>5</xdr:col>
      <xdr:colOff>600490</xdr:colOff>
      <xdr:row>27</xdr:row>
      <xdr:rowOff>163168</xdr:rowOff>
    </xdr:to>
    <xdr:graphicFrame macro="">
      <xdr:nvGraphicFramePr>
        <xdr:cNvPr id="9" name="Диаграмма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16</xdr:row>
      <xdr:rowOff>85725</xdr:rowOff>
    </xdr:from>
    <xdr:to>
      <xdr:col>11</xdr:col>
      <xdr:colOff>0</xdr:colOff>
      <xdr:row>28</xdr:row>
      <xdr:rowOff>95251</xdr:rowOff>
    </xdr:to>
    <xdr:graphicFrame macro="">
      <xdr:nvGraphicFramePr>
        <xdr:cNvPr id="10" name="Диаграмма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</xdr:colOff>
      <xdr:row>17</xdr:row>
      <xdr:rowOff>190499</xdr:rowOff>
    </xdr:from>
    <xdr:ext cx="3467100" cy="561975"/>
    <xdr:pic>
      <xdr:nvPicPr>
        <xdr:cNvPr id="3" name="Рисунок 2" descr="Вырезка экрана">
          <a:extLst>
            <a:ext uri="{FF2B5EF4-FFF2-40B4-BE49-F238E27FC236}">
              <a16:creationId xmlns="" xmlns:a16="http://schemas.microsoft.com/office/drawing/2014/main" id="{BB6BD348-6A83-48D5-995D-1B2831AC3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324224"/>
          <a:ext cx="3467100" cy="561975"/>
        </a:xfrm>
        <a:prstGeom prst="rect">
          <a:avLst/>
        </a:prstGeom>
      </xdr:spPr>
    </xdr:pic>
    <xdr:clientData/>
  </xdr:oneCellAnchor>
  <xdr:twoCellAnchor>
    <xdr:from>
      <xdr:col>0</xdr:col>
      <xdr:colOff>161926</xdr:colOff>
      <xdr:row>18</xdr:row>
      <xdr:rowOff>47625</xdr:rowOff>
    </xdr:from>
    <xdr:to>
      <xdr:col>6</xdr:col>
      <xdr:colOff>219076</xdr:colOff>
      <xdr:row>20</xdr:row>
      <xdr:rowOff>180975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70460933-06C5-4F4B-94EE-6EF74C8A41C6}"/>
            </a:ext>
          </a:extLst>
        </xdr:cNvPr>
        <xdr:cNvSpPr txBox="1"/>
      </xdr:nvSpPr>
      <xdr:spPr>
        <a:xfrm>
          <a:off x="161926" y="3371850"/>
          <a:ext cx="3295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>
              <a:solidFill>
                <a:schemeClr val="bg1"/>
              </a:solidFill>
            </a:rPr>
            <a:t>Современные</a:t>
          </a:r>
          <a:r>
            <a:rPr lang="ru-RU" sz="1200" baseline="0">
              <a:solidFill>
                <a:schemeClr val="bg1"/>
              </a:solidFill>
            </a:rPr>
            <a:t> инструменты работы с большими объемами данных для финансистов</a:t>
          </a:r>
          <a:endParaRPr lang="ru-RU" sz="12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266700</xdr:colOff>
      <xdr:row>18</xdr:row>
      <xdr:rowOff>104775</xdr:rowOff>
    </xdr:from>
    <xdr:to>
      <xdr:col>6</xdr:col>
      <xdr:colOff>266700</xdr:colOff>
      <xdr:row>20</xdr:row>
      <xdr:rowOff>85725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="" xmlns:a16="http://schemas.microsoft.com/office/drawing/2014/main" id="{681BF6C9-167D-44B4-993C-F40CA45809DA}"/>
            </a:ext>
          </a:extLst>
        </xdr:cNvPr>
        <xdr:cNvCxnSpPr/>
      </xdr:nvCxnSpPr>
      <xdr:spPr>
        <a:xfrm>
          <a:off x="3505200" y="3429000"/>
          <a:ext cx="0" cy="36195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423279</xdr:colOff>
      <xdr:row>18</xdr:row>
      <xdr:rowOff>95250</xdr:rowOff>
    </xdr:from>
    <xdr:to>
      <xdr:col>9</xdr:col>
      <xdr:colOff>124734</xdr:colOff>
      <xdr:row>20</xdr:row>
      <xdr:rowOff>114300</xdr:rowOff>
    </xdr:to>
    <xdr:pic>
      <xdr:nvPicPr>
        <xdr:cNvPr id="17" name="Рисунок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FE9AFAE-AAFF-4975-AB2C-22AEC310C8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t="17703" b="28290"/>
        <a:stretch/>
      </xdr:blipFill>
      <xdr:spPr>
        <a:xfrm>
          <a:off x="3661779" y="3419475"/>
          <a:ext cx="1835055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</xdr:row>
      <xdr:rowOff>122040</xdr:rowOff>
    </xdr:from>
    <xdr:to>
      <xdr:col>8</xdr:col>
      <xdr:colOff>861128</xdr:colOff>
      <xdr:row>17</xdr:row>
      <xdr:rowOff>85725</xdr:rowOff>
    </xdr:to>
    <xdr:pic>
      <xdr:nvPicPr>
        <xdr:cNvPr id="22" name="Рисунок 21">
          <a:hlinkClick xmlns:r="http://schemas.openxmlformats.org/officeDocument/2006/relationships" r:id="rId4" tooltip="Посмотреть пример интерактивного отчета на один лист"/>
          <a:extLst>
            <a:ext uri="{FF2B5EF4-FFF2-40B4-BE49-F238E27FC236}">
              <a16:creationId xmlns="" xmlns:a16="http://schemas.microsoft.com/office/drawing/2014/main" id="{E189EBE2-E3D5-4BA3-AECD-29DF97BEB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875" y="207765"/>
          <a:ext cx="5175953" cy="30116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4</xdr:row>
      <xdr:rowOff>85725</xdr:rowOff>
    </xdr:from>
    <xdr:to>
      <xdr:col>10</xdr:col>
      <xdr:colOff>727744</xdr:colOff>
      <xdr:row>11</xdr:row>
      <xdr:rowOff>161924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5" y="1609725"/>
          <a:ext cx="5595019" cy="1409699"/>
        </a:xfrm>
        <a:prstGeom prst="rect">
          <a:avLst/>
        </a:prstGeom>
      </xdr:spPr>
    </xdr:pic>
    <xdr:clientData/>
  </xdr:twoCellAnchor>
  <xdr:twoCellAnchor>
    <xdr:from>
      <xdr:col>6</xdr:col>
      <xdr:colOff>552450</xdr:colOff>
      <xdr:row>11</xdr:row>
      <xdr:rowOff>19050</xdr:rowOff>
    </xdr:from>
    <xdr:to>
      <xdr:col>7</xdr:col>
      <xdr:colOff>0</xdr:colOff>
      <xdr:row>13</xdr:row>
      <xdr:rowOff>38100</xdr:rowOff>
    </xdr:to>
    <xdr:cxnSp macro="">
      <xdr:nvCxnSpPr>
        <xdr:cNvPr id="7" name="Прямая со стрелкой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H="1" flipV="1">
          <a:off x="3448050" y="2876550"/>
          <a:ext cx="57150" cy="40005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11</xdr:row>
      <xdr:rowOff>0</xdr:rowOff>
    </xdr:from>
    <xdr:to>
      <xdr:col>7</xdr:col>
      <xdr:colOff>523875</xdr:colOff>
      <xdr:row>13</xdr:row>
      <xdr:rowOff>66675</xdr:rowOff>
    </xdr:to>
    <xdr:cxnSp macro="">
      <xdr:nvCxnSpPr>
        <xdr:cNvPr id="8" name="Прямая со стрелкой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3505200" y="2857500"/>
          <a:ext cx="523875" cy="44767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171450</xdr:colOff>
      <xdr:row>11</xdr:row>
      <xdr:rowOff>38101</xdr:rowOff>
    </xdr:from>
    <xdr:to>
      <xdr:col>8</xdr:col>
      <xdr:colOff>600075</xdr:colOff>
      <xdr:row>13</xdr:row>
      <xdr:rowOff>47625</xdr:rowOff>
    </xdr:to>
    <xdr:cxnSp macro="">
      <xdr:nvCxnSpPr>
        <xdr:cNvPr id="11" name="Прямая со стрелкой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3676650" y="2895601"/>
          <a:ext cx="1038225" cy="390524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11</xdr:row>
      <xdr:rowOff>19051</xdr:rowOff>
    </xdr:from>
    <xdr:to>
      <xdr:col>9</xdr:col>
      <xdr:colOff>571500</xdr:colOff>
      <xdr:row>13</xdr:row>
      <xdr:rowOff>28575</xdr:rowOff>
    </xdr:to>
    <xdr:cxnSp macro="">
      <xdr:nvCxnSpPr>
        <xdr:cNvPr id="13" name="Прямая со стрелкой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4257675" y="2876551"/>
          <a:ext cx="1038225" cy="390524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38100</xdr:rowOff>
    </xdr:from>
    <xdr:to>
      <xdr:col>10</xdr:col>
      <xdr:colOff>704850</xdr:colOff>
      <xdr:row>16</xdr:row>
      <xdr:rowOff>38100</xdr:rowOff>
    </xdr:to>
    <xdr:sp macro="" textlink="">
      <xdr:nvSpPr>
        <xdr:cNvPr id="14" name="Прямоугольник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>
          <a:off x="3505200" y="3276600"/>
          <a:ext cx="2533650" cy="571500"/>
        </a:xfrm>
        <a:prstGeom prst="rect">
          <a:avLst/>
        </a:prstGeom>
        <a:solidFill>
          <a:schemeClr val="bg1">
            <a:lumMod val="9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000">
              <a:solidFill>
                <a:schemeClr val="bg2">
                  <a:lumMod val="10000"/>
                </a:schemeClr>
              </a:solidFill>
            </a:rPr>
            <a:t>Рублевые</a:t>
          </a:r>
          <a:r>
            <a:rPr lang="ru-RU" sz="1000" baseline="0">
              <a:solidFill>
                <a:schemeClr val="bg2">
                  <a:lumMod val="10000"/>
                </a:schemeClr>
              </a:solidFill>
            </a:rPr>
            <a:t> данные по годам.</a:t>
          </a:r>
        </a:p>
        <a:p>
          <a:pPr algn="l"/>
          <a:endParaRPr lang="ru-RU" sz="1000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3</xdr:col>
      <xdr:colOff>552449</xdr:colOff>
      <xdr:row>13</xdr:row>
      <xdr:rowOff>38100</xdr:rowOff>
    </xdr:from>
    <xdr:to>
      <xdr:col>6</xdr:col>
      <xdr:colOff>504824</xdr:colOff>
      <xdr:row>16</xdr:row>
      <xdr:rowOff>38100</xdr:rowOff>
    </xdr:to>
    <xdr:sp macro="" textlink="">
      <xdr:nvSpPr>
        <xdr:cNvPr id="15" name="Прямоугольник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xfrm>
          <a:off x="1619249" y="3276600"/>
          <a:ext cx="1781175" cy="571500"/>
        </a:xfrm>
        <a:prstGeom prst="rect">
          <a:avLst/>
        </a:prstGeom>
        <a:solidFill>
          <a:schemeClr val="bg1">
            <a:lumMod val="9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000">
              <a:solidFill>
                <a:schemeClr val="bg2">
                  <a:lumMod val="10000"/>
                </a:schemeClr>
              </a:solidFill>
            </a:rPr>
            <a:t>Статьи баланса и отчета и прибылях и убытках (можно не</a:t>
          </a:r>
          <a:r>
            <a:rPr lang="ru-RU" sz="1000" baseline="0">
              <a:solidFill>
                <a:schemeClr val="bg2">
                  <a:lumMod val="10000"/>
                </a:schemeClr>
              </a:solidFill>
            </a:rPr>
            <a:t> указывать</a:t>
          </a:r>
          <a:r>
            <a:rPr lang="ru-RU" sz="1000">
              <a:solidFill>
                <a:schemeClr val="bg2">
                  <a:lumMod val="10000"/>
                </a:schemeClr>
              </a:solidFill>
            </a:rPr>
            <a:t>)</a:t>
          </a:r>
          <a:endParaRPr lang="ru-RU" sz="1000" baseline="0">
            <a:solidFill>
              <a:schemeClr val="bg2">
                <a:lumMod val="10000"/>
              </a:schemeClr>
            </a:solidFill>
          </a:endParaRPr>
        </a:p>
        <a:p>
          <a:pPr algn="l"/>
          <a:endParaRPr lang="ru-RU" sz="1000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5</xdr:col>
      <xdr:colOff>38100</xdr:colOff>
      <xdr:row>10</xdr:row>
      <xdr:rowOff>152400</xdr:rowOff>
    </xdr:from>
    <xdr:to>
      <xdr:col>5</xdr:col>
      <xdr:colOff>95250</xdr:colOff>
      <xdr:row>12</xdr:row>
      <xdr:rowOff>171450</xdr:rowOff>
    </xdr:to>
    <xdr:cxnSp macro="">
      <xdr:nvCxnSpPr>
        <xdr:cNvPr id="16" name="Прямая со стрелко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 flipH="1" flipV="1">
          <a:off x="2324100" y="2819400"/>
          <a:ext cx="57150" cy="40005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228599</xdr:colOff>
      <xdr:row>13</xdr:row>
      <xdr:rowOff>38100</xdr:rowOff>
    </xdr:from>
    <xdr:to>
      <xdr:col>3</xdr:col>
      <xdr:colOff>419100</xdr:colOff>
      <xdr:row>16</xdr:row>
      <xdr:rowOff>38100</xdr:rowOff>
    </xdr:to>
    <xdr:sp macro="" textlink="">
      <xdr:nvSpPr>
        <xdr:cNvPr id="17" name="Прямоугольник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>
        <a:xfrm>
          <a:off x="457199" y="3276600"/>
          <a:ext cx="1028701" cy="571500"/>
        </a:xfrm>
        <a:prstGeom prst="rect">
          <a:avLst/>
        </a:prstGeom>
        <a:solidFill>
          <a:schemeClr val="bg1">
            <a:lumMod val="95000"/>
          </a:schemeClr>
        </a:solidFill>
        <a:ln w="1905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000">
              <a:solidFill>
                <a:schemeClr val="bg2">
                  <a:lumMod val="10000"/>
                </a:schemeClr>
              </a:solidFill>
            </a:rPr>
            <a:t>Указать</a:t>
          </a:r>
          <a:r>
            <a:rPr lang="ru-RU" sz="1000" baseline="0">
              <a:solidFill>
                <a:schemeClr val="bg2">
                  <a:lumMod val="10000"/>
                </a:schemeClr>
              </a:solidFill>
            </a:rPr>
            <a:t>  агрегирующую статью</a:t>
          </a:r>
          <a:endParaRPr lang="ru-RU" sz="1000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2</xdr:col>
      <xdr:colOff>190500</xdr:colOff>
      <xdr:row>10</xdr:row>
      <xdr:rowOff>152400</xdr:rowOff>
    </xdr:from>
    <xdr:to>
      <xdr:col>2</xdr:col>
      <xdr:colOff>247650</xdr:colOff>
      <xdr:row>12</xdr:row>
      <xdr:rowOff>171450</xdr:rowOff>
    </xdr:to>
    <xdr:cxnSp macro="">
      <xdr:nvCxnSpPr>
        <xdr:cNvPr id="18" name="Прямая со стрелко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CxnSpPr/>
      </xdr:nvCxnSpPr>
      <xdr:spPr>
        <a:xfrm flipH="1" flipV="1">
          <a:off x="647700" y="2819400"/>
          <a:ext cx="57150" cy="40005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enova/AppData/Local/Temp/Temp1_Dashboard_FD(1).zip/&#1055;&#1072;&#1085;&#1077;&#1083;&#1100;%20&#1087;&#1086;&#1082;&#1072;&#1079;&#1072;&#1090;&#1077;&#1083;&#1077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_&#1057;&#1090;&#1072;&#1089;/_Finalytics/01.%20&#1055;&#1088;&#1086;&#1077;&#1082;&#1090;&#1099;,%20&#1086;&#1087;&#1099;&#1090;,%20&#1088;&#1077;&#1096;&#1077;&#1085;&#1080;&#1103;/09.%20&#1051;&#1077;&#1074;%20&#1043;&#1077;&#1083;&#1100;&#1084;&#1072;&#1085;/01-&#1055;&#1080;&#1074;&#1086;/DashV2.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enova/AppData/Local/Temp/Temp1_Dashboard_FD(1).zip/&#1055;&#1072;&#1085;&#1077;&#1083;&#1100;%20&#1084;&#1086;&#1085;&#1080;&#1090;&#1086;&#1088;&#1080;&#1085;&#1075;&#1072;%20&#1084;&#1077;&#1085;&#1077;&#1076;&#1078;&#1077;&#1088;&#1086;&#1074;%20&#1089;&#1086;%20&#1089;&#1074;&#1086;&#1076;&#1085;&#1099;&#1084;&#1080;%20&#1090;&#1072;&#1073;&#1083;&#1080;&#1094;&#1072;&#1084;&#108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 файле"/>
      <sheetName val="отчет"/>
      <sheetName val="ввод"/>
      <sheetName val="контроль"/>
      <sheetName val="вычисления"/>
      <sheetName val="списки"/>
    </sheetNames>
    <sheetDataSet>
      <sheetData sheetId="0"/>
      <sheetData sheetId="1"/>
      <sheetData sheetId="2">
        <row r="2">
          <cell r="F2">
            <v>2013</v>
          </cell>
          <cell r="G2">
            <v>2013</v>
          </cell>
          <cell r="H2">
            <v>2013</v>
          </cell>
          <cell r="I2">
            <v>2013</v>
          </cell>
          <cell r="J2">
            <v>2013</v>
          </cell>
          <cell r="K2">
            <v>2013</v>
          </cell>
          <cell r="L2">
            <v>2013</v>
          </cell>
          <cell r="M2">
            <v>2013</v>
          </cell>
          <cell r="N2">
            <v>2013</v>
          </cell>
          <cell r="O2">
            <v>2013</v>
          </cell>
          <cell r="P2">
            <v>2013</v>
          </cell>
          <cell r="Q2">
            <v>2013</v>
          </cell>
          <cell r="R2">
            <v>2014</v>
          </cell>
          <cell r="S2">
            <v>2014</v>
          </cell>
          <cell r="T2">
            <v>2014</v>
          </cell>
          <cell r="U2">
            <v>2014</v>
          </cell>
          <cell r="V2">
            <v>2014</v>
          </cell>
          <cell r="W2">
            <v>2014</v>
          </cell>
          <cell r="X2">
            <v>2014</v>
          </cell>
          <cell r="Y2">
            <v>2014</v>
          </cell>
          <cell r="Z2">
            <v>2014</v>
          </cell>
          <cell r="AA2">
            <v>2014</v>
          </cell>
          <cell r="AB2">
            <v>2014</v>
          </cell>
          <cell r="AC2">
            <v>2014</v>
          </cell>
          <cell r="AD2">
            <v>2015</v>
          </cell>
          <cell r="AE2">
            <v>2015</v>
          </cell>
          <cell r="AF2">
            <v>2015</v>
          </cell>
          <cell r="AG2">
            <v>2015</v>
          </cell>
          <cell r="AH2">
            <v>2015</v>
          </cell>
          <cell r="AI2">
            <v>2015</v>
          </cell>
          <cell r="AJ2">
            <v>2015</v>
          </cell>
          <cell r="AK2">
            <v>0</v>
          </cell>
        </row>
        <row r="3">
          <cell r="F3" t="str">
            <v>янв</v>
          </cell>
          <cell r="G3" t="str">
            <v>фев</v>
          </cell>
          <cell r="H3" t="str">
            <v>мар</v>
          </cell>
          <cell r="I3" t="str">
            <v>апр</v>
          </cell>
          <cell r="J3" t="str">
            <v>май</v>
          </cell>
          <cell r="K3" t="str">
            <v>июн</v>
          </cell>
          <cell r="L3" t="str">
            <v>июл</v>
          </cell>
          <cell r="M3" t="str">
            <v>авг</v>
          </cell>
          <cell r="N3" t="str">
            <v>сен</v>
          </cell>
          <cell r="O3" t="str">
            <v>окт</v>
          </cell>
          <cell r="P3" t="str">
            <v>ноя</v>
          </cell>
          <cell r="Q3" t="str">
            <v>дек</v>
          </cell>
          <cell r="R3" t="str">
            <v>янв</v>
          </cell>
          <cell r="S3" t="str">
            <v>фев</v>
          </cell>
          <cell r="T3" t="str">
            <v>мар</v>
          </cell>
          <cell r="U3" t="str">
            <v>апр</v>
          </cell>
          <cell r="V3" t="str">
            <v>май</v>
          </cell>
          <cell r="W3" t="str">
            <v>июн</v>
          </cell>
          <cell r="X3" t="str">
            <v>июл</v>
          </cell>
          <cell r="Y3" t="str">
            <v>авг</v>
          </cell>
          <cell r="Z3" t="str">
            <v>сен</v>
          </cell>
          <cell r="AA3" t="str">
            <v>окт</v>
          </cell>
          <cell r="AB3" t="str">
            <v>ноя</v>
          </cell>
          <cell r="AC3" t="str">
            <v>дек</v>
          </cell>
          <cell r="AD3" t="str">
            <v>янв</v>
          </cell>
          <cell r="AE3" t="str">
            <v>фев</v>
          </cell>
          <cell r="AF3" t="str">
            <v>мар</v>
          </cell>
          <cell r="AG3" t="str">
            <v>апр</v>
          </cell>
          <cell r="AH3" t="str">
            <v>май</v>
          </cell>
          <cell r="AI3" t="str">
            <v>июн</v>
          </cell>
          <cell r="AJ3" t="str">
            <v>июл</v>
          </cell>
          <cell r="AK3">
            <v>0</v>
          </cell>
        </row>
        <row r="4">
          <cell r="C4">
            <v>0</v>
          </cell>
          <cell r="AK4">
            <v>0</v>
          </cell>
        </row>
        <row r="5">
          <cell r="A5" t="str">
            <v>выручка</v>
          </cell>
          <cell r="B5" t="str">
            <v>руб.</v>
          </cell>
          <cell r="C5">
            <v>1000</v>
          </cell>
          <cell r="F5">
            <v>6494215</v>
          </cell>
          <cell r="G5">
            <v>6546146</v>
          </cell>
          <cell r="H5">
            <v>3492961</v>
          </cell>
          <cell r="I5">
            <v>5471159</v>
          </cell>
          <cell r="J5">
            <v>3958064</v>
          </cell>
          <cell r="K5">
            <v>8625222</v>
          </cell>
          <cell r="L5">
            <v>6170015</v>
          </cell>
          <cell r="M5">
            <v>8139200</v>
          </cell>
          <cell r="N5">
            <v>5208065</v>
          </cell>
          <cell r="O5">
            <v>7056444.3928571399</v>
          </cell>
          <cell r="P5">
            <v>7302020.0357142901</v>
          </cell>
          <cell r="Q5">
            <v>7547595.67857143</v>
          </cell>
          <cell r="R5">
            <v>6873453.3000000007</v>
          </cell>
          <cell r="S5">
            <v>3283383.34</v>
          </cell>
          <cell r="T5">
            <v>4376927.2</v>
          </cell>
          <cell r="U5">
            <v>4551773.5999999996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F6">
            <v>4430020</v>
          </cell>
          <cell r="G6">
            <v>8809712</v>
          </cell>
          <cell r="H6">
            <v>2911324</v>
          </cell>
          <cell r="I6">
            <v>7528417</v>
          </cell>
          <cell r="J6">
            <v>7508186</v>
          </cell>
          <cell r="K6">
            <v>5318628</v>
          </cell>
          <cell r="L6">
            <v>5538681</v>
          </cell>
          <cell r="M6">
            <v>2069613</v>
          </cell>
          <cell r="N6">
            <v>1466019</v>
          </cell>
          <cell r="O6">
            <v>7505377</v>
          </cell>
          <cell r="P6">
            <v>3505833</v>
          </cell>
          <cell r="Q6">
            <v>7846167</v>
          </cell>
          <cell r="R6">
            <v>6983788</v>
          </cell>
          <cell r="S6">
            <v>7895827</v>
          </cell>
          <cell r="T6">
            <v>7130132</v>
          </cell>
          <cell r="U6">
            <v>9389058</v>
          </cell>
          <cell r="V6">
            <v>1286228</v>
          </cell>
          <cell r="W6">
            <v>8715654</v>
          </cell>
          <cell r="X6">
            <v>6022593</v>
          </cell>
          <cell r="Y6">
            <v>1707873</v>
          </cell>
          <cell r="Z6">
            <v>7916873</v>
          </cell>
          <cell r="AA6">
            <v>4427438</v>
          </cell>
          <cell r="AB6">
            <v>7652678</v>
          </cell>
          <cell r="AC6">
            <v>8195503</v>
          </cell>
          <cell r="AD6">
            <v>8604087</v>
          </cell>
          <cell r="AE6">
            <v>1362777</v>
          </cell>
          <cell r="AF6">
            <v>4805878</v>
          </cell>
          <cell r="AG6">
            <v>8844436</v>
          </cell>
          <cell r="AH6">
            <v>9906766</v>
          </cell>
          <cell r="AI6">
            <v>8824270</v>
          </cell>
          <cell r="AJ6">
            <v>6552130</v>
          </cell>
          <cell r="AK6">
            <v>0</v>
          </cell>
        </row>
        <row r="7">
          <cell r="A7">
            <v>0</v>
          </cell>
          <cell r="B7">
            <v>0</v>
          </cell>
          <cell r="C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</row>
        <row r="8">
          <cell r="A8" t="str">
            <v>Просмотры</v>
          </cell>
          <cell r="B8" t="str">
            <v>ед.</v>
          </cell>
          <cell r="C8">
            <v>1</v>
          </cell>
          <cell r="F8">
            <v>1002</v>
          </cell>
          <cell r="G8">
            <v>1536</v>
          </cell>
          <cell r="H8">
            <v>1404</v>
          </cell>
          <cell r="I8">
            <v>1331</v>
          </cell>
          <cell r="J8">
            <v>1717</v>
          </cell>
          <cell r="K8">
            <v>1442</v>
          </cell>
          <cell r="L8">
            <v>1326</v>
          </cell>
          <cell r="M8">
            <v>1487</v>
          </cell>
          <cell r="N8">
            <v>1106</v>
          </cell>
          <cell r="O8">
            <v>1104</v>
          </cell>
          <cell r="P8">
            <v>1653</v>
          </cell>
          <cell r="Q8">
            <v>1316</v>
          </cell>
          <cell r="R8">
            <v>284</v>
          </cell>
          <cell r="S8">
            <v>106</v>
          </cell>
          <cell r="T8">
            <v>882</v>
          </cell>
          <cell r="U8">
            <v>971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>
            <v>0</v>
          </cell>
          <cell r="B9">
            <v>0</v>
          </cell>
          <cell r="C9">
            <v>0</v>
          </cell>
          <cell r="F9">
            <v>531</v>
          </cell>
          <cell r="G9">
            <v>883</v>
          </cell>
          <cell r="H9">
            <v>1380</v>
          </cell>
          <cell r="I9">
            <v>1455</v>
          </cell>
          <cell r="J9">
            <v>129</v>
          </cell>
          <cell r="K9">
            <v>1347</v>
          </cell>
          <cell r="L9">
            <v>150</v>
          </cell>
          <cell r="M9">
            <v>1877</v>
          </cell>
          <cell r="N9">
            <v>824</v>
          </cell>
          <cell r="O9">
            <v>1751</v>
          </cell>
          <cell r="P9">
            <v>967</v>
          </cell>
          <cell r="Q9">
            <v>1682</v>
          </cell>
          <cell r="R9">
            <v>1525</v>
          </cell>
          <cell r="S9">
            <v>268</v>
          </cell>
          <cell r="T9">
            <v>318</v>
          </cell>
          <cell r="U9">
            <v>1071</v>
          </cell>
          <cell r="V9">
            <v>353</v>
          </cell>
          <cell r="W9">
            <v>1188</v>
          </cell>
          <cell r="X9">
            <v>1362</v>
          </cell>
          <cell r="Y9">
            <v>1237</v>
          </cell>
          <cell r="Z9">
            <v>524</v>
          </cell>
          <cell r="AA9">
            <v>851</v>
          </cell>
          <cell r="AB9">
            <v>915</v>
          </cell>
          <cell r="AC9">
            <v>123</v>
          </cell>
          <cell r="AD9">
            <v>1162</v>
          </cell>
          <cell r="AE9">
            <v>177</v>
          </cell>
          <cell r="AF9">
            <v>1276</v>
          </cell>
          <cell r="AG9">
            <v>1444</v>
          </cell>
          <cell r="AH9">
            <v>441</v>
          </cell>
          <cell r="AI9">
            <v>1752</v>
          </cell>
          <cell r="AJ9">
            <v>1527</v>
          </cell>
          <cell r="AK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 t="str">
            <v>Конверсия</v>
          </cell>
          <cell r="B11" t="str">
            <v>%</v>
          </cell>
          <cell r="C11">
            <v>1</v>
          </cell>
          <cell r="F11">
            <v>62</v>
          </cell>
          <cell r="G11">
            <v>70</v>
          </cell>
          <cell r="H11">
            <v>37</v>
          </cell>
          <cell r="I11">
            <v>21</v>
          </cell>
          <cell r="J11">
            <v>70</v>
          </cell>
          <cell r="K11">
            <v>60</v>
          </cell>
          <cell r="L11">
            <v>56</v>
          </cell>
          <cell r="M11">
            <v>59</v>
          </cell>
          <cell r="N11">
            <v>51</v>
          </cell>
          <cell r="O11">
            <v>67</v>
          </cell>
          <cell r="P11">
            <v>20</v>
          </cell>
          <cell r="Q11">
            <v>64</v>
          </cell>
          <cell r="R11">
            <v>44</v>
          </cell>
          <cell r="S11">
            <v>24</v>
          </cell>
          <cell r="T11">
            <v>66</v>
          </cell>
          <cell r="U11">
            <v>60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F12">
            <v>20</v>
          </cell>
          <cell r="G12">
            <v>32</v>
          </cell>
          <cell r="H12">
            <v>53</v>
          </cell>
          <cell r="I12">
            <v>39</v>
          </cell>
          <cell r="J12">
            <v>60</v>
          </cell>
          <cell r="K12">
            <v>48</v>
          </cell>
          <cell r="L12">
            <v>21</v>
          </cell>
          <cell r="M12">
            <v>67</v>
          </cell>
          <cell r="N12">
            <v>24</v>
          </cell>
          <cell r="O12">
            <v>37</v>
          </cell>
          <cell r="P12">
            <v>69</v>
          </cell>
          <cell r="Q12">
            <v>29</v>
          </cell>
          <cell r="R12">
            <v>51</v>
          </cell>
          <cell r="S12">
            <v>68</v>
          </cell>
          <cell r="T12">
            <v>38</v>
          </cell>
          <cell r="U12">
            <v>49</v>
          </cell>
          <cell r="V12">
            <v>54</v>
          </cell>
          <cell r="W12">
            <v>67</v>
          </cell>
          <cell r="X12">
            <v>24</v>
          </cell>
          <cell r="Y12">
            <v>37</v>
          </cell>
          <cell r="Z12">
            <v>27</v>
          </cell>
          <cell r="AA12">
            <v>20</v>
          </cell>
          <cell r="AB12">
            <v>58</v>
          </cell>
          <cell r="AC12">
            <v>69</v>
          </cell>
          <cell r="AD12">
            <v>24</v>
          </cell>
          <cell r="AE12">
            <v>48</v>
          </cell>
          <cell r="AF12">
            <v>69</v>
          </cell>
          <cell r="AG12">
            <v>52</v>
          </cell>
          <cell r="AH12">
            <v>33</v>
          </cell>
          <cell r="AI12">
            <v>41</v>
          </cell>
          <cell r="AJ12">
            <v>27</v>
          </cell>
          <cell r="AK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</row>
        <row r="14">
          <cell r="A14" t="str">
            <v>Новые клиенты</v>
          </cell>
          <cell r="B14" t="str">
            <v>чел.</v>
          </cell>
          <cell r="C14">
            <v>1</v>
          </cell>
          <cell r="F14">
            <v>649</v>
          </cell>
          <cell r="G14">
            <v>725</v>
          </cell>
          <cell r="H14">
            <v>660</v>
          </cell>
          <cell r="I14">
            <v>730</v>
          </cell>
          <cell r="J14">
            <v>791</v>
          </cell>
          <cell r="K14">
            <v>565</v>
          </cell>
          <cell r="L14">
            <v>799</v>
          </cell>
          <cell r="M14">
            <v>602</v>
          </cell>
          <cell r="N14">
            <v>622</v>
          </cell>
          <cell r="O14">
            <v>744</v>
          </cell>
          <cell r="P14">
            <v>691</v>
          </cell>
          <cell r="Q14">
            <v>631</v>
          </cell>
          <cell r="R14">
            <v>525</v>
          </cell>
          <cell r="S14">
            <v>537</v>
          </cell>
          <cell r="T14">
            <v>516</v>
          </cell>
          <cell r="U14">
            <v>733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F15">
            <v>629</v>
          </cell>
          <cell r="G15">
            <v>774</v>
          </cell>
          <cell r="H15">
            <v>612</v>
          </cell>
          <cell r="I15">
            <v>615</v>
          </cell>
          <cell r="J15">
            <v>722</v>
          </cell>
          <cell r="K15">
            <v>528</v>
          </cell>
          <cell r="L15">
            <v>686</v>
          </cell>
          <cell r="M15">
            <v>744</v>
          </cell>
          <cell r="N15">
            <v>566</v>
          </cell>
          <cell r="O15">
            <v>663</v>
          </cell>
          <cell r="P15">
            <v>503</v>
          </cell>
          <cell r="Q15">
            <v>797</v>
          </cell>
          <cell r="R15">
            <v>690</v>
          </cell>
          <cell r="S15">
            <v>635</v>
          </cell>
          <cell r="T15">
            <v>558</v>
          </cell>
          <cell r="U15">
            <v>744</v>
          </cell>
          <cell r="V15">
            <v>535</v>
          </cell>
          <cell r="W15">
            <v>665</v>
          </cell>
          <cell r="X15">
            <v>545</v>
          </cell>
          <cell r="Y15">
            <v>749</v>
          </cell>
          <cell r="Z15">
            <v>742</v>
          </cell>
          <cell r="AA15">
            <v>709</v>
          </cell>
          <cell r="AB15">
            <v>791</v>
          </cell>
          <cell r="AC15">
            <v>699</v>
          </cell>
          <cell r="AD15">
            <v>536</v>
          </cell>
          <cell r="AE15">
            <v>661</v>
          </cell>
          <cell r="AF15">
            <v>726</v>
          </cell>
          <cell r="AG15">
            <v>662</v>
          </cell>
          <cell r="AH15">
            <v>618</v>
          </cell>
          <cell r="AI15">
            <v>502</v>
          </cell>
          <cell r="AJ15">
            <v>575</v>
          </cell>
          <cell r="AK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</row>
        <row r="17">
          <cell r="A17" t="str">
            <v>Повторные заказы</v>
          </cell>
          <cell r="B17" t="str">
            <v>%</v>
          </cell>
          <cell r="C17">
            <v>1</v>
          </cell>
          <cell r="F17">
            <v>77</v>
          </cell>
          <cell r="G17">
            <v>82</v>
          </cell>
          <cell r="H17">
            <v>85</v>
          </cell>
          <cell r="I17">
            <v>50</v>
          </cell>
          <cell r="J17">
            <v>81</v>
          </cell>
          <cell r="K17">
            <v>53</v>
          </cell>
          <cell r="L17">
            <v>70</v>
          </cell>
          <cell r="M17">
            <v>61</v>
          </cell>
          <cell r="N17">
            <v>43</v>
          </cell>
          <cell r="O17">
            <v>41</v>
          </cell>
          <cell r="P17">
            <v>44</v>
          </cell>
          <cell r="Q17">
            <v>60</v>
          </cell>
          <cell r="R17">
            <v>72</v>
          </cell>
          <cell r="S17">
            <v>63</v>
          </cell>
          <cell r="T17">
            <v>70</v>
          </cell>
          <cell r="U17">
            <v>55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F18">
            <v>76</v>
          </cell>
          <cell r="G18">
            <v>56</v>
          </cell>
          <cell r="H18">
            <v>42</v>
          </cell>
          <cell r="I18">
            <v>80</v>
          </cell>
          <cell r="J18">
            <v>71</v>
          </cell>
          <cell r="K18">
            <v>82</v>
          </cell>
          <cell r="L18">
            <v>47</v>
          </cell>
          <cell r="M18">
            <v>59</v>
          </cell>
          <cell r="N18">
            <v>64</v>
          </cell>
          <cell r="O18">
            <v>72</v>
          </cell>
          <cell r="P18">
            <v>78</v>
          </cell>
          <cell r="Q18">
            <v>88</v>
          </cell>
          <cell r="R18">
            <v>62</v>
          </cell>
          <cell r="S18">
            <v>42</v>
          </cell>
          <cell r="T18">
            <v>89</v>
          </cell>
          <cell r="U18">
            <v>84</v>
          </cell>
          <cell r="V18">
            <v>85</v>
          </cell>
          <cell r="W18">
            <v>41</v>
          </cell>
          <cell r="X18">
            <v>80</v>
          </cell>
          <cell r="Y18">
            <v>68</v>
          </cell>
          <cell r="Z18">
            <v>88</v>
          </cell>
          <cell r="AA18">
            <v>60</v>
          </cell>
          <cell r="AB18">
            <v>48</v>
          </cell>
          <cell r="AC18">
            <v>59</v>
          </cell>
          <cell r="AD18">
            <v>41</v>
          </cell>
          <cell r="AE18">
            <v>88</v>
          </cell>
          <cell r="AF18">
            <v>72</v>
          </cell>
          <cell r="AG18">
            <v>80</v>
          </cell>
          <cell r="AH18">
            <v>45</v>
          </cell>
          <cell r="AI18">
            <v>69</v>
          </cell>
          <cell r="AJ18">
            <v>79</v>
          </cell>
          <cell r="AK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</row>
      </sheetData>
      <sheetData sheetId="3"/>
      <sheetData sheetId="4">
        <row r="9">
          <cell r="E9">
            <v>13</v>
          </cell>
        </row>
        <row r="13">
          <cell r="C13" t="b">
            <v>1</v>
          </cell>
        </row>
        <row r="14">
          <cell r="C14" t="b">
            <v>1</v>
          </cell>
        </row>
        <row r="15">
          <cell r="C15" t="b">
            <v>1</v>
          </cell>
        </row>
        <row r="16">
          <cell r="C16" t="b">
            <v>1</v>
          </cell>
        </row>
        <row r="17">
          <cell r="C17" t="b">
            <v>1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С"/>
      <sheetName val="ЗС"/>
      <sheetName val="ГН"/>
      <sheetName val="ХХ"/>
      <sheetName val="Агр"/>
      <sheetName val="НСг"/>
      <sheetName val="НСsp"/>
      <sheetName val="ЗСг"/>
      <sheetName val="ГНг"/>
      <sheetName val="db"/>
      <sheetName val="ШБЛН"/>
      <sheetName val="НС1"/>
      <sheetName val="НС2"/>
      <sheetName val="НС3"/>
      <sheetName val="НС4"/>
      <sheetName val="НС5"/>
      <sheetName val="НС6"/>
      <sheetName val="НС7"/>
      <sheetName val="НС8"/>
      <sheetName val="НС9"/>
      <sheetName val="НС10"/>
      <sheetName val="НС11"/>
      <sheetName val="НС12"/>
      <sheetName val="ЗС1"/>
      <sheetName val="ЗС2"/>
      <sheetName val="ЗС3"/>
      <sheetName val="ЗС4"/>
      <sheetName val="ЗС5"/>
      <sheetName val="ЗС6"/>
      <sheetName val="ЗС7"/>
      <sheetName val="ЗС8"/>
      <sheetName val="ЗС9"/>
      <sheetName val="ГН1"/>
      <sheetName val="ГН2"/>
      <sheetName val="ГН3"/>
      <sheetName val="ГН4"/>
      <sheetName val="ГН5"/>
      <sheetName val="ГН6"/>
      <sheetName val="ГН7"/>
      <sheetName val="ГН8"/>
      <sheetName val="ГН9"/>
      <sheetName val="СТО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3">
          <cell r="J3">
            <v>1</v>
          </cell>
          <cell r="K3" t="str">
            <v>кв 1</v>
          </cell>
        </row>
        <row r="4">
          <cell r="J4">
            <v>4</v>
          </cell>
          <cell r="K4" t="str">
            <v>кв 2</v>
          </cell>
        </row>
        <row r="5">
          <cell r="J5">
            <v>7</v>
          </cell>
          <cell r="K5" t="str">
            <v>кв 3</v>
          </cell>
        </row>
        <row r="6">
          <cell r="J6">
            <v>10</v>
          </cell>
          <cell r="K6" t="str">
            <v>кв 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 файле"/>
      <sheetName val="Отчет"/>
      <sheetName val="БазаДанных"/>
      <sheetName val="KPI"/>
      <sheetName val="kpiПланФакт"/>
      <sheetName val="ВыпПлана"/>
      <sheetName val="Товары"/>
      <sheetName val="Менеджеры"/>
      <sheetName val="МенеджерыРанг"/>
    </sheetNames>
    <sheetDataSet>
      <sheetData sheetId="0"/>
      <sheetData sheetId="1"/>
      <sheetData sheetId="2"/>
      <sheetData sheetId="3"/>
      <sheetData sheetId="4">
        <row r="24">
          <cell r="D24">
            <v>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lytics.pro/" TargetMode="External"/><Relationship Id="rId2" Type="http://schemas.openxmlformats.org/officeDocument/2006/relationships/hyperlink" Target="http://www.vk.com/finalytics" TargetMode="External"/><Relationship Id="rId1" Type="http://schemas.openxmlformats.org/officeDocument/2006/relationships/hyperlink" Target="mailto:SalosteySV@finalytics.pro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FD74"/>
  <sheetViews>
    <sheetView tabSelected="1" zoomScaleNormal="100" workbookViewId="0">
      <selection activeCell="E6" sqref="E6"/>
    </sheetView>
  </sheetViews>
  <sheetFormatPr defaultRowHeight="15"/>
  <cols>
    <col min="1" max="2" width="1.7109375" customWidth="1"/>
    <col min="3" max="3" width="1.5703125" customWidth="1"/>
    <col min="4" max="4" width="7" customWidth="1"/>
    <col min="5" max="5" width="29.85546875" customWidth="1"/>
  </cols>
  <sheetData>
    <row r="2" spans="1:16384">
      <c r="F2" t="s">
        <v>193</v>
      </c>
    </row>
    <row r="4" spans="1:16384">
      <c r="D4" s="1"/>
      <c r="E4" s="2"/>
      <c r="F4" s="3" t="s">
        <v>0</v>
      </c>
      <c r="G4" s="4" t="s">
        <v>1</v>
      </c>
      <c r="H4" s="4" t="s">
        <v>2</v>
      </c>
      <c r="I4" s="5" t="s">
        <v>3</v>
      </c>
      <c r="J4" s="5" t="s">
        <v>4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  <c r="DEZ4" s="6"/>
      <c r="DFA4" s="6"/>
      <c r="DFB4" s="6"/>
      <c r="DFC4" s="6"/>
      <c r="DFD4" s="6"/>
      <c r="DFE4" s="6"/>
      <c r="DFF4" s="6"/>
      <c r="DFG4" s="6"/>
      <c r="DFH4" s="6"/>
      <c r="DFI4" s="6"/>
      <c r="DFJ4" s="6"/>
      <c r="DFK4" s="6"/>
      <c r="DFL4" s="6"/>
      <c r="DFM4" s="6"/>
      <c r="DFN4" s="6"/>
      <c r="DFO4" s="6"/>
      <c r="DFP4" s="6"/>
      <c r="DFQ4" s="6"/>
      <c r="DFR4" s="6"/>
      <c r="DFS4" s="6"/>
      <c r="DFT4" s="6"/>
      <c r="DFU4" s="6"/>
      <c r="DFV4" s="6"/>
      <c r="DFW4" s="6"/>
      <c r="DFX4" s="6"/>
      <c r="DFY4" s="6"/>
      <c r="DFZ4" s="6"/>
      <c r="DGA4" s="6"/>
      <c r="DGB4" s="6"/>
      <c r="DGC4" s="6"/>
      <c r="DGD4" s="6"/>
      <c r="DGE4" s="6"/>
      <c r="DGF4" s="6"/>
      <c r="DGG4" s="6"/>
      <c r="DGH4" s="6"/>
      <c r="DGI4" s="6"/>
      <c r="DGJ4" s="6"/>
      <c r="DGK4" s="6"/>
      <c r="DGL4" s="6"/>
      <c r="DGM4" s="6"/>
      <c r="DGN4" s="6"/>
      <c r="DGO4" s="6"/>
      <c r="DGP4" s="6"/>
      <c r="DGQ4" s="6"/>
      <c r="DGR4" s="6"/>
      <c r="DGS4" s="6"/>
      <c r="DGT4" s="6"/>
      <c r="DGU4" s="6"/>
      <c r="DGV4" s="6"/>
      <c r="DGW4" s="6"/>
      <c r="DGX4" s="6"/>
      <c r="DGY4" s="6"/>
      <c r="DGZ4" s="6"/>
      <c r="DHA4" s="6"/>
      <c r="DHB4" s="6"/>
      <c r="DHC4" s="6"/>
      <c r="DHD4" s="6"/>
      <c r="DHE4" s="6"/>
      <c r="DHF4" s="6"/>
      <c r="DHG4" s="6"/>
      <c r="DHH4" s="6"/>
      <c r="DHI4" s="6"/>
      <c r="DHJ4" s="6"/>
      <c r="DHK4" s="6"/>
      <c r="DHL4" s="6"/>
      <c r="DHM4" s="6"/>
      <c r="DHN4" s="6"/>
      <c r="DHO4" s="6"/>
      <c r="DHP4" s="6"/>
      <c r="DHQ4" s="6"/>
      <c r="DHR4" s="6"/>
      <c r="DHS4" s="6"/>
      <c r="DHT4" s="6"/>
      <c r="DHU4" s="6"/>
      <c r="DHV4" s="6"/>
      <c r="DHW4" s="6"/>
      <c r="DHX4" s="6"/>
      <c r="DHY4" s="6"/>
      <c r="DHZ4" s="6"/>
      <c r="DIA4" s="6"/>
      <c r="DIB4" s="6"/>
      <c r="DIC4" s="6"/>
      <c r="DID4" s="6"/>
      <c r="DIE4" s="6"/>
      <c r="DIF4" s="6"/>
      <c r="DIG4" s="6"/>
      <c r="DIH4" s="6"/>
      <c r="DII4" s="6"/>
      <c r="DIJ4" s="6"/>
      <c r="DIK4" s="6"/>
      <c r="DIL4" s="6"/>
      <c r="DIM4" s="6"/>
      <c r="DIN4" s="6"/>
      <c r="DIO4" s="6"/>
      <c r="DIP4" s="6"/>
      <c r="DIQ4" s="6"/>
      <c r="DIR4" s="6"/>
      <c r="DIS4" s="6"/>
      <c r="DIT4" s="6"/>
      <c r="DIU4" s="6"/>
      <c r="DIV4" s="6"/>
      <c r="DIW4" s="6"/>
      <c r="DIX4" s="6"/>
      <c r="DIY4" s="6"/>
      <c r="DIZ4" s="6"/>
      <c r="DJA4" s="6"/>
      <c r="DJB4" s="6"/>
      <c r="DJC4" s="6"/>
      <c r="DJD4" s="6"/>
      <c r="DJE4" s="6"/>
      <c r="DJF4" s="6"/>
      <c r="DJG4" s="6"/>
      <c r="DJH4" s="6"/>
      <c r="DJI4" s="6"/>
      <c r="DJJ4" s="6"/>
      <c r="DJK4" s="6"/>
      <c r="DJL4" s="6"/>
      <c r="DJM4" s="6"/>
      <c r="DJN4" s="6"/>
      <c r="DJO4" s="6"/>
      <c r="DJP4" s="6"/>
      <c r="DJQ4" s="6"/>
      <c r="DJR4" s="6"/>
      <c r="DJS4" s="6"/>
      <c r="DJT4" s="6"/>
      <c r="DJU4" s="6"/>
      <c r="DJV4" s="6"/>
      <c r="DJW4" s="6"/>
      <c r="DJX4" s="6"/>
      <c r="DJY4" s="6"/>
      <c r="DJZ4" s="6"/>
      <c r="DKA4" s="6"/>
      <c r="DKB4" s="6"/>
      <c r="DKC4" s="6"/>
      <c r="DKD4" s="6"/>
      <c r="DKE4" s="6"/>
      <c r="DKF4" s="6"/>
      <c r="DKG4" s="6"/>
      <c r="DKH4" s="6"/>
      <c r="DKI4" s="6"/>
      <c r="DKJ4" s="6"/>
      <c r="DKK4" s="6"/>
      <c r="DKL4" s="6"/>
      <c r="DKM4" s="6"/>
      <c r="DKN4" s="6"/>
      <c r="DKO4" s="6"/>
      <c r="DKP4" s="6"/>
      <c r="DKQ4" s="6"/>
      <c r="DKR4" s="6"/>
      <c r="DKS4" s="6"/>
      <c r="DKT4" s="6"/>
      <c r="DKU4" s="6"/>
      <c r="DKV4" s="6"/>
      <c r="DKW4" s="6"/>
      <c r="DKX4" s="6"/>
      <c r="DKY4" s="6"/>
      <c r="DKZ4" s="6"/>
      <c r="DLA4" s="6"/>
      <c r="DLB4" s="6"/>
      <c r="DLC4" s="6"/>
      <c r="DLD4" s="6"/>
      <c r="DLE4" s="6"/>
      <c r="DLF4" s="6"/>
      <c r="DLG4" s="6"/>
      <c r="DLH4" s="6"/>
      <c r="DLI4" s="6"/>
      <c r="DLJ4" s="6"/>
      <c r="DLK4" s="6"/>
      <c r="DLL4" s="6"/>
      <c r="DLM4" s="6"/>
      <c r="DLN4" s="6"/>
      <c r="DLO4" s="6"/>
      <c r="DLP4" s="6"/>
      <c r="DLQ4" s="6"/>
      <c r="DLR4" s="6"/>
      <c r="DLS4" s="6"/>
      <c r="DLT4" s="6"/>
      <c r="DLU4" s="6"/>
      <c r="DLV4" s="6"/>
      <c r="DLW4" s="6"/>
      <c r="DLX4" s="6"/>
      <c r="DLY4" s="6"/>
      <c r="DLZ4" s="6"/>
      <c r="DMA4" s="6"/>
      <c r="DMB4" s="6"/>
      <c r="DMC4" s="6"/>
      <c r="DMD4" s="6"/>
      <c r="DME4" s="6"/>
      <c r="DMF4" s="6"/>
      <c r="DMG4" s="6"/>
      <c r="DMH4" s="6"/>
      <c r="DMI4" s="6"/>
      <c r="DMJ4" s="6"/>
      <c r="DMK4" s="6"/>
      <c r="DML4" s="6"/>
      <c r="DMM4" s="6"/>
      <c r="DMN4" s="6"/>
      <c r="DMO4" s="6"/>
      <c r="DMP4" s="6"/>
      <c r="DMQ4" s="6"/>
      <c r="DMR4" s="6"/>
      <c r="DMS4" s="6"/>
      <c r="DMT4" s="6"/>
      <c r="DMU4" s="6"/>
      <c r="DMV4" s="6"/>
      <c r="DMW4" s="6"/>
      <c r="DMX4" s="6"/>
      <c r="DMY4" s="6"/>
      <c r="DMZ4" s="6"/>
      <c r="DNA4" s="6"/>
      <c r="DNB4" s="6"/>
      <c r="DNC4" s="6"/>
      <c r="DND4" s="6"/>
      <c r="DNE4" s="6"/>
      <c r="DNF4" s="6"/>
      <c r="DNG4" s="6"/>
      <c r="DNH4" s="6"/>
      <c r="DNI4" s="6"/>
      <c r="DNJ4" s="6"/>
      <c r="DNK4" s="6"/>
      <c r="DNL4" s="6"/>
      <c r="DNM4" s="6"/>
      <c r="DNN4" s="6"/>
      <c r="DNO4" s="6"/>
      <c r="DNP4" s="6"/>
      <c r="DNQ4" s="6"/>
      <c r="DNR4" s="6"/>
      <c r="DNS4" s="6"/>
      <c r="DNT4" s="6"/>
      <c r="DNU4" s="6"/>
      <c r="DNV4" s="6"/>
      <c r="DNW4" s="6"/>
      <c r="DNX4" s="6"/>
      <c r="DNY4" s="6"/>
      <c r="DNZ4" s="6"/>
      <c r="DOA4" s="6"/>
      <c r="DOB4" s="6"/>
      <c r="DOC4" s="6"/>
      <c r="DOD4" s="6"/>
      <c r="DOE4" s="6"/>
      <c r="DOF4" s="6"/>
      <c r="DOG4" s="6"/>
      <c r="DOH4" s="6"/>
      <c r="DOI4" s="6"/>
      <c r="DOJ4" s="6"/>
      <c r="DOK4" s="6"/>
      <c r="DOL4" s="6"/>
      <c r="DOM4" s="6"/>
      <c r="DON4" s="6"/>
      <c r="DOO4" s="6"/>
      <c r="DOP4" s="6"/>
      <c r="DOQ4" s="6"/>
      <c r="DOR4" s="6"/>
      <c r="DOS4" s="6"/>
      <c r="DOT4" s="6"/>
      <c r="DOU4" s="6"/>
      <c r="DOV4" s="6"/>
      <c r="DOW4" s="6"/>
      <c r="DOX4" s="6"/>
      <c r="DOY4" s="6"/>
      <c r="DOZ4" s="6"/>
      <c r="DPA4" s="6"/>
      <c r="DPB4" s="6"/>
      <c r="DPC4" s="6"/>
      <c r="DPD4" s="6"/>
      <c r="DPE4" s="6"/>
      <c r="DPF4" s="6"/>
      <c r="DPG4" s="6"/>
      <c r="DPH4" s="6"/>
      <c r="DPI4" s="6"/>
      <c r="DPJ4" s="6"/>
      <c r="DPK4" s="6"/>
      <c r="DPL4" s="6"/>
      <c r="DPM4" s="6"/>
      <c r="DPN4" s="6"/>
      <c r="DPO4" s="6"/>
      <c r="DPP4" s="6"/>
      <c r="DPQ4" s="6"/>
      <c r="DPR4" s="6"/>
      <c r="DPS4" s="6"/>
      <c r="DPT4" s="6"/>
      <c r="DPU4" s="6"/>
      <c r="DPV4" s="6"/>
      <c r="DPW4" s="6"/>
      <c r="DPX4" s="6"/>
      <c r="DPY4" s="6"/>
      <c r="DPZ4" s="6"/>
      <c r="DQA4" s="6"/>
      <c r="DQB4" s="6"/>
      <c r="DQC4" s="6"/>
      <c r="DQD4" s="6"/>
      <c r="DQE4" s="6"/>
      <c r="DQF4" s="6"/>
      <c r="DQG4" s="6"/>
      <c r="DQH4" s="6"/>
      <c r="DQI4" s="6"/>
      <c r="DQJ4" s="6"/>
      <c r="DQK4" s="6"/>
      <c r="DQL4" s="6"/>
      <c r="DQM4" s="6"/>
      <c r="DQN4" s="6"/>
      <c r="DQO4" s="6"/>
      <c r="DQP4" s="6"/>
      <c r="DQQ4" s="6"/>
      <c r="DQR4" s="6"/>
      <c r="DQS4" s="6"/>
      <c r="DQT4" s="6"/>
      <c r="DQU4" s="6"/>
      <c r="DQV4" s="6"/>
      <c r="DQW4" s="6"/>
      <c r="DQX4" s="6"/>
      <c r="DQY4" s="6"/>
      <c r="DQZ4" s="6"/>
      <c r="DRA4" s="6"/>
      <c r="DRB4" s="6"/>
      <c r="DRC4" s="6"/>
      <c r="DRD4" s="6"/>
      <c r="DRE4" s="6"/>
      <c r="DRF4" s="6"/>
      <c r="DRG4" s="6"/>
      <c r="DRH4" s="6"/>
      <c r="DRI4" s="6"/>
      <c r="DRJ4" s="6"/>
      <c r="DRK4" s="6"/>
      <c r="DRL4" s="6"/>
      <c r="DRM4" s="6"/>
      <c r="DRN4" s="6"/>
      <c r="DRO4" s="6"/>
      <c r="DRP4" s="6"/>
      <c r="DRQ4" s="6"/>
      <c r="DRR4" s="6"/>
      <c r="DRS4" s="6"/>
      <c r="DRT4" s="6"/>
      <c r="DRU4" s="6"/>
      <c r="DRV4" s="6"/>
      <c r="DRW4" s="6"/>
      <c r="DRX4" s="6"/>
      <c r="DRY4" s="6"/>
      <c r="DRZ4" s="6"/>
      <c r="DSA4" s="6"/>
      <c r="DSB4" s="6"/>
      <c r="DSC4" s="6"/>
      <c r="DSD4" s="6"/>
      <c r="DSE4" s="6"/>
      <c r="DSF4" s="6"/>
      <c r="DSG4" s="6"/>
      <c r="DSH4" s="6"/>
      <c r="DSI4" s="6"/>
      <c r="DSJ4" s="6"/>
      <c r="DSK4" s="6"/>
      <c r="DSL4" s="6"/>
      <c r="DSM4" s="6"/>
      <c r="DSN4" s="6"/>
      <c r="DSO4" s="6"/>
      <c r="DSP4" s="6"/>
      <c r="DSQ4" s="6"/>
      <c r="DSR4" s="6"/>
      <c r="DSS4" s="6"/>
      <c r="DST4" s="6"/>
      <c r="DSU4" s="6"/>
      <c r="DSV4" s="6"/>
      <c r="DSW4" s="6"/>
      <c r="DSX4" s="6"/>
      <c r="DSY4" s="6"/>
      <c r="DSZ4" s="6"/>
      <c r="DTA4" s="6"/>
      <c r="DTB4" s="6"/>
      <c r="DTC4" s="6"/>
      <c r="DTD4" s="6"/>
      <c r="DTE4" s="6"/>
      <c r="DTF4" s="6"/>
      <c r="DTG4" s="6"/>
      <c r="DTH4" s="6"/>
      <c r="DTI4" s="6"/>
      <c r="DTJ4" s="6"/>
      <c r="DTK4" s="6"/>
      <c r="DTL4" s="6"/>
      <c r="DTM4" s="6"/>
      <c r="DTN4" s="6"/>
      <c r="DTO4" s="6"/>
      <c r="DTP4" s="6"/>
      <c r="DTQ4" s="6"/>
      <c r="DTR4" s="6"/>
      <c r="DTS4" s="6"/>
      <c r="DTT4" s="6"/>
      <c r="DTU4" s="6"/>
      <c r="DTV4" s="6"/>
      <c r="DTW4" s="6"/>
      <c r="DTX4" s="6"/>
      <c r="DTY4" s="6"/>
      <c r="DTZ4" s="6"/>
      <c r="DUA4" s="6"/>
      <c r="DUB4" s="6"/>
      <c r="DUC4" s="6"/>
      <c r="DUD4" s="6"/>
      <c r="DUE4" s="6"/>
      <c r="DUF4" s="6"/>
      <c r="DUG4" s="6"/>
      <c r="DUH4" s="6"/>
      <c r="DUI4" s="6"/>
      <c r="DUJ4" s="6"/>
      <c r="DUK4" s="6"/>
      <c r="DUL4" s="6"/>
      <c r="DUM4" s="6"/>
      <c r="DUN4" s="6"/>
      <c r="DUO4" s="6"/>
      <c r="DUP4" s="6"/>
      <c r="DUQ4" s="6"/>
      <c r="DUR4" s="6"/>
      <c r="DUS4" s="6"/>
      <c r="DUT4" s="6"/>
      <c r="DUU4" s="6"/>
      <c r="DUV4" s="6"/>
      <c r="DUW4" s="6"/>
      <c r="DUX4" s="6"/>
      <c r="DUY4" s="6"/>
      <c r="DUZ4" s="6"/>
      <c r="DVA4" s="6"/>
      <c r="DVB4" s="6"/>
      <c r="DVC4" s="6"/>
      <c r="DVD4" s="6"/>
      <c r="DVE4" s="6"/>
      <c r="DVF4" s="6"/>
      <c r="DVG4" s="6"/>
      <c r="DVH4" s="6"/>
      <c r="DVI4" s="6"/>
      <c r="DVJ4" s="6"/>
      <c r="DVK4" s="6"/>
      <c r="DVL4" s="6"/>
      <c r="DVM4" s="6"/>
      <c r="DVN4" s="6"/>
      <c r="DVO4" s="6"/>
      <c r="DVP4" s="6"/>
      <c r="DVQ4" s="6"/>
      <c r="DVR4" s="6"/>
      <c r="DVS4" s="6"/>
      <c r="DVT4" s="6"/>
      <c r="DVU4" s="6"/>
      <c r="DVV4" s="6"/>
      <c r="DVW4" s="6"/>
      <c r="DVX4" s="6"/>
      <c r="DVY4" s="6"/>
      <c r="DVZ4" s="6"/>
      <c r="DWA4" s="6"/>
      <c r="DWB4" s="6"/>
      <c r="DWC4" s="6"/>
      <c r="DWD4" s="6"/>
      <c r="DWE4" s="6"/>
      <c r="DWF4" s="6"/>
      <c r="DWG4" s="6"/>
      <c r="DWH4" s="6"/>
      <c r="DWI4" s="6"/>
      <c r="DWJ4" s="6"/>
      <c r="DWK4" s="6"/>
      <c r="DWL4" s="6"/>
      <c r="DWM4" s="6"/>
      <c r="DWN4" s="6"/>
      <c r="DWO4" s="6"/>
      <c r="DWP4" s="6"/>
      <c r="DWQ4" s="6"/>
      <c r="DWR4" s="6"/>
      <c r="DWS4" s="6"/>
      <c r="DWT4" s="6"/>
      <c r="DWU4" s="6"/>
      <c r="DWV4" s="6"/>
      <c r="DWW4" s="6"/>
      <c r="DWX4" s="6"/>
      <c r="DWY4" s="6"/>
      <c r="DWZ4" s="6"/>
      <c r="DXA4" s="6"/>
      <c r="DXB4" s="6"/>
      <c r="DXC4" s="6"/>
      <c r="DXD4" s="6"/>
      <c r="DXE4" s="6"/>
      <c r="DXF4" s="6"/>
      <c r="DXG4" s="6"/>
      <c r="DXH4" s="6"/>
      <c r="DXI4" s="6"/>
      <c r="DXJ4" s="6"/>
      <c r="DXK4" s="6"/>
      <c r="DXL4" s="6"/>
      <c r="DXM4" s="6"/>
      <c r="DXN4" s="6"/>
      <c r="DXO4" s="6"/>
      <c r="DXP4" s="6"/>
      <c r="DXQ4" s="6"/>
      <c r="DXR4" s="6"/>
      <c r="DXS4" s="6"/>
      <c r="DXT4" s="6"/>
      <c r="DXU4" s="6"/>
      <c r="DXV4" s="6"/>
      <c r="DXW4" s="6"/>
      <c r="DXX4" s="6"/>
      <c r="DXY4" s="6"/>
      <c r="DXZ4" s="6"/>
      <c r="DYA4" s="6"/>
      <c r="DYB4" s="6"/>
      <c r="DYC4" s="6"/>
      <c r="DYD4" s="6"/>
      <c r="DYE4" s="6"/>
      <c r="DYF4" s="6"/>
      <c r="DYG4" s="6"/>
      <c r="DYH4" s="6"/>
      <c r="DYI4" s="6"/>
      <c r="DYJ4" s="6"/>
      <c r="DYK4" s="6"/>
      <c r="DYL4" s="6"/>
      <c r="DYM4" s="6"/>
      <c r="DYN4" s="6"/>
      <c r="DYO4" s="6"/>
      <c r="DYP4" s="6"/>
      <c r="DYQ4" s="6"/>
      <c r="DYR4" s="6"/>
      <c r="DYS4" s="6"/>
      <c r="DYT4" s="6"/>
      <c r="DYU4" s="6"/>
      <c r="DYV4" s="6"/>
      <c r="DYW4" s="6"/>
      <c r="DYX4" s="6"/>
      <c r="DYY4" s="6"/>
      <c r="DYZ4" s="6"/>
      <c r="DZA4" s="6"/>
      <c r="DZB4" s="6"/>
      <c r="DZC4" s="6"/>
      <c r="DZD4" s="6"/>
      <c r="DZE4" s="6"/>
      <c r="DZF4" s="6"/>
      <c r="DZG4" s="6"/>
      <c r="DZH4" s="6"/>
      <c r="DZI4" s="6"/>
      <c r="DZJ4" s="6"/>
      <c r="DZK4" s="6"/>
      <c r="DZL4" s="6"/>
      <c r="DZM4" s="6"/>
      <c r="DZN4" s="6"/>
      <c r="DZO4" s="6"/>
      <c r="DZP4" s="6"/>
      <c r="DZQ4" s="6"/>
      <c r="DZR4" s="6"/>
      <c r="DZS4" s="6"/>
      <c r="DZT4" s="6"/>
      <c r="DZU4" s="6"/>
      <c r="DZV4" s="6"/>
      <c r="DZW4" s="6"/>
      <c r="DZX4" s="6"/>
      <c r="DZY4" s="6"/>
      <c r="DZZ4" s="6"/>
      <c r="EAA4" s="6"/>
      <c r="EAB4" s="6"/>
      <c r="EAC4" s="6"/>
      <c r="EAD4" s="6"/>
      <c r="EAE4" s="6"/>
      <c r="EAF4" s="6"/>
      <c r="EAG4" s="6"/>
      <c r="EAH4" s="6"/>
      <c r="EAI4" s="6"/>
      <c r="EAJ4" s="6"/>
      <c r="EAK4" s="6"/>
      <c r="EAL4" s="6"/>
      <c r="EAM4" s="6"/>
      <c r="EAN4" s="6"/>
      <c r="EAO4" s="6"/>
      <c r="EAP4" s="6"/>
      <c r="EAQ4" s="6"/>
      <c r="EAR4" s="6"/>
      <c r="EAS4" s="6"/>
      <c r="EAT4" s="6"/>
      <c r="EAU4" s="6"/>
      <c r="EAV4" s="6"/>
      <c r="EAW4" s="6"/>
      <c r="EAX4" s="6"/>
      <c r="EAY4" s="6"/>
      <c r="EAZ4" s="6"/>
      <c r="EBA4" s="6"/>
      <c r="EBB4" s="6"/>
      <c r="EBC4" s="6"/>
      <c r="EBD4" s="6"/>
      <c r="EBE4" s="6"/>
      <c r="EBF4" s="6"/>
      <c r="EBG4" s="6"/>
      <c r="EBH4" s="6"/>
      <c r="EBI4" s="6"/>
      <c r="EBJ4" s="6"/>
      <c r="EBK4" s="6"/>
      <c r="EBL4" s="6"/>
      <c r="EBM4" s="6"/>
      <c r="EBN4" s="6"/>
      <c r="EBO4" s="6"/>
      <c r="EBP4" s="6"/>
      <c r="EBQ4" s="6"/>
      <c r="EBR4" s="6"/>
      <c r="EBS4" s="6"/>
      <c r="EBT4" s="6"/>
      <c r="EBU4" s="6"/>
      <c r="EBV4" s="6"/>
      <c r="EBW4" s="6"/>
      <c r="EBX4" s="6"/>
      <c r="EBY4" s="6"/>
      <c r="EBZ4" s="6"/>
      <c r="ECA4" s="6"/>
      <c r="ECB4" s="6"/>
      <c r="ECC4" s="6"/>
      <c r="ECD4" s="6"/>
      <c r="ECE4" s="6"/>
      <c r="ECF4" s="6"/>
      <c r="ECG4" s="6"/>
      <c r="ECH4" s="6"/>
      <c r="ECI4" s="6"/>
      <c r="ECJ4" s="6"/>
      <c r="ECK4" s="6"/>
      <c r="ECL4" s="6"/>
      <c r="ECM4" s="6"/>
      <c r="ECN4" s="6"/>
      <c r="ECO4" s="6"/>
      <c r="ECP4" s="6"/>
      <c r="ECQ4" s="6"/>
      <c r="ECR4" s="6"/>
      <c r="ECS4" s="6"/>
      <c r="ECT4" s="6"/>
      <c r="ECU4" s="6"/>
      <c r="ECV4" s="6"/>
      <c r="ECW4" s="6"/>
      <c r="ECX4" s="6"/>
      <c r="ECY4" s="6"/>
      <c r="ECZ4" s="6"/>
      <c r="EDA4" s="6"/>
      <c r="EDB4" s="6"/>
      <c r="EDC4" s="6"/>
      <c r="EDD4" s="6"/>
      <c r="EDE4" s="6"/>
      <c r="EDF4" s="6"/>
      <c r="EDG4" s="6"/>
      <c r="EDH4" s="6"/>
      <c r="EDI4" s="6"/>
      <c r="EDJ4" s="6"/>
      <c r="EDK4" s="6"/>
      <c r="EDL4" s="6"/>
      <c r="EDM4" s="6"/>
      <c r="EDN4" s="6"/>
      <c r="EDO4" s="6"/>
      <c r="EDP4" s="6"/>
      <c r="EDQ4" s="6"/>
      <c r="EDR4" s="6"/>
      <c r="EDS4" s="6"/>
      <c r="EDT4" s="6"/>
      <c r="EDU4" s="6"/>
      <c r="EDV4" s="6"/>
      <c r="EDW4" s="6"/>
      <c r="EDX4" s="6"/>
      <c r="EDY4" s="6"/>
      <c r="EDZ4" s="6"/>
      <c r="EEA4" s="6"/>
      <c r="EEB4" s="6"/>
      <c r="EEC4" s="6"/>
      <c r="EED4" s="6"/>
      <c r="EEE4" s="6"/>
      <c r="EEF4" s="6"/>
      <c r="EEG4" s="6"/>
      <c r="EEH4" s="6"/>
      <c r="EEI4" s="6"/>
      <c r="EEJ4" s="6"/>
      <c r="EEK4" s="6"/>
      <c r="EEL4" s="6"/>
      <c r="EEM4" s="6"/>
      <c r="EEN4" s="6"/>
      <c r="EEO4" s="6"/>
      <c r="EEP4" s="6"/>
      <c r="EEQ4" s="6"/>
      <c r="EER4" s="6"/>
      <c r="EES4" s="6"/>
      <c r="EET4" s="6"/>
      <c r="EEU4" s="6"/>
      <c r="EEV4" s="6"/>
      <c r="EEW4" s="6"/>
      <c r="EEX4" s="6"/>
      <c r="EEY4" s="6"/>
      <c r="EEZ4" s="6"/>
      <c r="EFA4" s="6"/>
      <c r="EFB4" s="6"/>
      <c r="EFC4" s="6"/>
      <c r="EFD4" s="6"/>
      <c r="EFE4" s="6"/>
      <c r="EFF4" s="6"/>
      <c r="EFG4" s="6"/>
      <c r="EFH4" s="6"/>
      <c r="EFI4" s="6"/>
      <c r="EFJ4" s="6"/>
      <c r="EFK4" s="6"/>
      <c r="EFL4" s="6"/>
      <c r="EFM4" s="6"/>
      <c r="EFN4" s="6"/>
      <c r="EFO4" s="6"/>
      <c r="EFP4" s="6"/>
      <c r="EFQ4" s="6"/>
      <c r="EFR4" s="6"/>
      <c r="EFS4" s="6"/>
      <c r="EFT4" s="6"/>
      <c r="EFU4" s="6"/>
      <c r="EFV4" s="6"/>
      <c r="EFW4" s="6"/>
      <c r="EFX4" s="6"/>
      <c r="EFY4" s="6"/>
      <c r="EFZ4" s="6"/>
      <c r="EGA4" s="6"/>
      <c r="EGB4" s="6"/>
      <c r="EGC4" s="6"/>
      <c r="EGD4" s="6"/>
      <c r="EGE4" s="6"/>
      <c r="EGF4" s="6"/>
      <c r="EGG4" s="6"/>
      <c r="EGH4" s="6"/>
      <c r="EGI4" s="6"/>
      <c r="EGJ4" s="6"/>
      <c r="EGK4" s="6"/>
      <c r="EGL4" s="6"/>
      <c r="EGM4" s="6"/>
      <c r="EGN4" s="6"/>
      <c r="EGO4" s="6"/>
      <c r="EGP4" s="6"/>
      <c r="EGQ4" s="6"/>
      <c r="EGR4" s="6"/>
      <c r="EGS4" s="6"/>
      <c r="EGT4" s="6"/>
      <c r="EGU4" s="6"/>
      <c r="EGV4" s="6"/>
      <c r="EGW4" s="6"/>
      <c r="EGX4" s="6"/>
      <c r="EGY4" s="6"/>
      <c r="EGZ4" s="6"/>
      <c r="EHA4" s="6"/>
      <c r="EHB4" s="6"/>
      <c r="EHC4" s="6"/>
      <c r="EHD4" s="6"/>
      <c r="EHE4" s="6"/>
      <c r="EHF4" s="6"/>
      <c r="EHG4" s="6"/>
      <c r="EHH4" s="6"/>
      <c r="EHI4" s="6"/>
      <c r="EHJ4" s="6"/>
      <c r="EHK4" s="6"/>
      <c r="EHL4" s="6"/>
      <c r="EHM4" s="6"/>
      <c r="EHN4" s="6"/>
      <c r="EHO4" s="6"/>
      <c r="EHP4" s="6"/>
      <c r="EHQ4" s="6"/>
      <c r="EHR4" s="6"/>
      <c r="EHS4" s="6"/>
      <c r="EHT4" s="6"/>
      <c r="EHU4" s="6"/>
      <c r="EHV4" s="6"/>
      <c r="EHW4" s="6"/>
      <c r="EHX4" s="6"/>
      <c r="EHY4" s="6"/>
      <c r="EHZ4" s="6"/>
      <c r="EIA4" s="6"/>
      <c r="EIB4" s="6"/>
      <c r="EIC4" s="6"/>
      <c r="EID4" s="6"/>
      <c r="EIE4" s="6"/>
      <c r="EIF4" s="6"/>
      <c r="EIG4" s="6"/>
      <c r="EIH4" s="6"/>
      <c r="EII4" s="6"/>
      <c r="EIJ4" s="6"/>
      <c r="EIK4" s="6"/>
      <c r="EIL4" s="6"/>
      <c r="EIM4" s="6"/>
      <c r="EIN4" s="6"/>
      <c r="EIO4" s="6"/>
      <c r="EIP4" s="6"/>
      <c r="EIQ4" s="6"/>
      <c r="EIR4" s="6"/>
      <c r="EIS4" s="6"/>
      <c r="EIT4" s="6"/>
      <c r="EIU4" s="6"/>
      <c r="EIV4" s="6"/>
      <c r="EIW4" s="6"/>
      <c r="EIX4" s="6"/>
      <c r="EIY4" s="6"/>
      <c r="EIZ4" s="6"/>
      <c r="EJA4" s="6"/>
      <c r="EJB4" s="6"/>
      <c r="EJC4" s="6"/>
      <c r="EJD4" s="6"/>
      <c r="EJE4" s="6"/>
      <c r="EJF4" s="6"/>
      <c r="EJG4" s="6"/>
      <c r="EJH4" s="6"/>
      <c r="EJI4" s="6"/>
      <c r="EJJ4" s="6"/>
      <c r="EJK4" s="6"/>
      <c r="EJL4" s="6"/>
      <c r="EJM4" s="6"/>
      <c r="EJN4" s="6"/>
      <c r="EJO4" s="6"/>
      <c r="EJP4" s="6"/>
      <c r="EJQ4" s="6"/>
      <c r="EJR4" s="6"/>
      <c r="EJS4" s="6"/>
      <c r="EJT4" s="6"/>
      <c r="EJU4" s="6"/>
      <c r="EJV4" s="6"/>
      <c r="EJW4" s="6"/>
      <c r="EJX4" s="6"/>
      <c r="EJY4" s="6"/>
      <c r="EJZ4" s="6"/>
      <c r="EKA4" s="6"/>
      <c r="EKB4" s="6"/>
      <c r="EKC4" s="6"/>
      <c r="EKD4" s="6"/>
      <c r="EKE4" s="6"/>
      <c r="EKF4" s="6"/>
      <c r="EKG4" s="6"/>
      <c r="EKH4" s="6"/>
      <c r="EKI4" s="6"/>
      <c r="EKJ4" s="6"/>
      <c r="EKK4" s="6"/>
      <c r="EKL4" s="6"/>
      <c r="EKM4" s="6"/>
      <c r="EKN4" s="6"/>
      <c r="EKO4" s="6"/>
      <c r="EKP4" s="6"/>
      <c r="EKQ4" s="6"/>
      <c r="EKR4" s="6"/>
      <c r="EKS4" s="6"/>
      <c r="EKT4" s="6"/>
      <c r="EKU4" s="6"/>
      <c r="EKV4" s="6"/>
      <c r="EKW4" s="6"/>
      <c r="EKX4" s="6"/>
      <c r="EKY4" s="6"/>
      <c r="EKZ4" s="6"/>
      <c r="ELA4" s="6"/>
      <c r="ELB4" s="6"/>
      <c r="ELC4" s="6"/>
      <c r="ELD4" s="6"/>
      <c r="ELE4" s="6"/>
      <c r="ELF4" s="6"/>
      <c r="ELG4" s="6"/>
      <c r="ELH4" s="6"/>
      <c r="ELI4" s="6"/>
      <c r="ELJ4" s="6"/>
      <c r="ELK4" s="6"/>
      <c r="ELL4" s="6"/>
      <c r="ELM4" s="6"/>
      <c r="ELN4" s="6"/>
      <c r="ELO4" s="6"/>
      <c r="ELP4" s="6"/>
      <c r="ELQ4" s="6"/>
      <c r="ELR4" s="6"/>
      <c r="ELS4" s="6"/>
      <c r="ELT4" s="6"/>
      <c r="ELU4" s="6"/>
      <c r="ELV4" s="6"/>
      <c r="ELW4" s="6"/>
      <c r="ELX4" s="6"/>
      <c r="ELY4" s="6"/>
      <c r="ELZ4" s="6"/>
      <c r="EMA4" s="6"/>
      <c r="EMB4" s="6"/>
      <c r="EMC4" s="6"/>
      <c r="EMD4" s="6"/>
      <c r="EME4" s="6"/>
      <c r="EMF4" s="6"/>
      <c r="EMG4" s="6"/>
      <c r="EMH4" s="6"/>
      <c r="EMI4" s="6"/>
      <c r="EMJ4" s="6"/>
      <c r="EMK4" s="6"/>
      <c r="EML4" s="6"/>
      <c r="EMM4" s="6"/>
      <c r="EMN4" s="6"/>
      <c r="EMO4" s="6"/>
      <c r="EMP4" s="6"/>
      <c r="EMQ4" s="6"/>
      <c r="EMR4" s="6"/>
      <c r="EMS4" s="6"/>
      <c r="EMT4" s="6"/>
      <c r="EMU4" s="6"/>
      <c r="EMV4" s="6"/>
      <c r="EMW4" s="6"/>
      <c r="EMX4" s="6"/>
      <c r="EMY4" s="6"/>
      <c r="EMZ4" s="6"/>
      <c r="ENA4" s="6"/>
      <c r="ENB4" s="6"/>
      <c r="ENC4" s="6"/>
      <c r="END4" s="6"/>
      <c r="ENE4" s="6"/>
      <c r="ENF4" s="6"/>
      <c r="ENG4" s="6"/>
      <c r="ENH4" s="6"/>
      <c r="ENI4" s="6"/>
      <c r="ENJ4" s="6"/>
      <c r="ENK4" s="6"/>
      <c r="ENL4" s="6"/>
      <c r="ENM4" s="6"/>
      <c r="ENN4" s="6"/>
      <c r="ENO4" s="6"/>
      <c r="ENP4" s="6"/>
      <c r="ENQ4" s="6"/>
      <c r="ENR4" s="6"/>
      <c r="ENS4" s="6"/>
      <c r="ENT4" s="6"/>
      <c r="ENU4" s="6"/>
      <c r="ENV4" s="6"/>
      <c r="ENW4" s="6"/>
      <c r="ENX4" s="6"/>
      <c r="ENY4" s="6"/>
      <c r="ENZ4" s="6"/>
      <c r="EOA4" s="6"/>
      <c r="EOB4" s="6"/>
      <c r="EOC4" s="6"/>
      <c r="EOD4" s="6"/>
      <c r="EOE4" s="6"/>
      <c r="EOF4" s="6"/>
      <c r="EOG4" s="6"/>
      <c r="EOH4" s="6"/>
      <c r="EOI4" s="6"/>
      <c r="EOJ4" s="6"/>
      <c r="EOK4" s="6"/>
      <c r="EOL4" s="6"/>
      <c r="EOM4" s="6"/>
      <c r="EON4" s="6"/>
      <c r="EOO4" s="6"/>
      <c r="EOP4" s="6"/>
      <c r="EOQ4" s="6"/>
      <c r="EOR4" s="6"/>
      <c r="EOS4" s="6"/>
      <c r="EOT4" s="6"/>
      <c r="EOU4" s="6"/>
      <c r="EOV4" s="6"/>
      <c r="EOW4" s="6"/>
      <c r="EOX4" s="6"/>
      <c r="EOY4" s="6"/>
      <c r="EOZ4" s="6"/>
      <c r="EPA4" s="6"/>
      <c r="EPB4" s="6"/>
      <c r="EPC4" s="6"/>
      <c r="EPD4" s="6"/>
      <c r="EPE4" s="6"/>
      <c r="EPF4" s="6"/>
      <c r="EPG4" s="6"/>
      <c r="EPH4" s="6"/>
      <c r="EPI4" s="6"/>
      <c r="EPJ4" s="6"/>
      <c r="EPK4" s="6"/>
      <c r="EPL4" s="6"/>
      <c r="EPM4" s="6"/>
      <c r="EPN4" s="6"/>
      <c r="EPO4" s="6"/>
      <c r="EPP4" s="6"/>
      <c r="EPQ4" s="6"/>
      <c r="EPR4" s="6"/>
      <c r="EPS4" s="6"/>
      <c r="EPT4" s="6"/>
      <c r="EPU4" s="6"/>
      <c r="EPV4" s="6"/>
      <c r="EPW4" s="6"/>
      <c r="EPX4" s="6"/>
      <c r="EPY4" s="6"/>
      <c r="EPZ4" s="6"/>
      <c r="EQA4" s="6"/>
      <c r="EQB4" s="6"/>
      <c r="EQC4" s="6"/>
      <c r="EQD4" s="6"/>
      <c r="EQE4" s="6"/>
      <c r="EQF4" s="6"/>
      <c r="EQG4" s="6"/>
      <c r="EQH4" s="6"/>
      <c r="EQI4" s="6"/>
      <c r="EQJ4" s="6"/>
      <c r="EQK4" s="6"/>
      <c r="EQL4" s="6"/>
      <c r="EQM4" s="6"/>
      <c r="EQN4" s="6"/>
      <c r="EQO4" s="6"/>
      <c r="EQP4" s="6"/>
      <c r="EQQ4" s="6"/>
      <c r="EQR4" s="6"/>
      <c r="EQS4" s="6"/>
      <c r="EQT4" s="6"/>
      <c r="EQU4" s="6"/>
      <c r="EQV4" s="6"/>
      <c r="EQW4" s="6"/>
      <c r="EQX4" s="6"/>
      <c r="EQY4" s="6"/>
      <c r="EQZ4" s="6"/>
      <c r="ERA4" s="6"/>
      <c r="ERB4" s="6"/>
      <c r="ERC4" s="6"/>
      <c r="ERD4" s="6"/>
      <c r="ERE4" s="6"/>
      <c r="ERF4" s="6"/>
      <c r="ERG4" s="6"/>
      <c r="ERH4" s="6"/>
      <c r="ERI4" s="6"/>
      <c r="ERJ4" s="6"/>
      <c r="ERK4" s="6"/>
      <c r="ERL4" s="6"/>
      <c r="ERM4" s="6"/>
      <c r="ERN4" s="6"/>
      <c r="ERO4" s="6"/>
      <c r="ERP4" s="6"/>
      <c r="ERQ4" s="6"/>
      <c r="ERR4" s="6"/>
      <c r="ERS4" s="6"/>
      <c r="ERT4" s="6"/>
      <c r="ERU4" s="6"/>
      <c r="ERV4" s="6"/>
      <c r="ERW4" s="6"/>
      <c r="ERX4" s="6"/>
      <c r="ERY4" s="6"/>
      <c r="ERZ4" s="6"/>
      <c r="ESA4" s="6"/>
      <c r="ESB4" s="6"/>
      <c r="ESC4" s="6"/>
      <c r="ESD4" s="6"/>
      <c r="ESE4" s="6"/>
      <c r="ESF4" s="6"/>
      <c r="ESG4" s="6"/>
      <c r="ESH4" s="6"/>
      <c r="ESI4" s="6"/>
      <c r="ESJ4" s="6"/>
      <c r="ESK4" s="6"/>
      <c r="ESL4" s="6"/>
      <c r="ESM4" s="6"/>
      <c r="ESN4" s="6"/>
      <c r="ESO4" s="6"/>
      <c r="ESP4" s="6"/>
      <c r="ESQ4" s="6"/>
      <c r="ESR4" s="6"/>
      <c r="ESS4" s="6"/>
      <c r="EST4" s="6"/>
      <c r="ESU4" s="6"/>
      <c r="ESV4" s="6"/>
      <c r="ESW4" s="6"/>
      <c r="ESX4" s="6"/>
      <c r="ESY4" s="6"/>
      <c r="ESZ4" s="6"/>
      <c r="ETA4" s="6"/>
      <c r="ETB4" s="6"/>
      <c r="ETC4" s="6"/>
      <c r="ETD4" s="6"/>
      <c r="ETE4" s="6"/>
      <c r="ETF4" s="6"/>
      <c r="ETG4" s="6"/>
      <c r="ETH4" s="6"/>
      <c r="ETI4" s="6"/>
      <c r="ETJ4" s="6"/>
      <c r="ETK4" s="6"/>
      <c r="ETL4" s="6"/>
      <c r="ETM4" s="6"/>
      <c r="ETN4" s="6"/>
      <c r="ETO4" s="6"/>
      <c r="ETP4" s="6"/>
      <c r="ETQ4" s="6"/>
      <c r="ETR4" s="6"/>
      <c r="ETS4" s="6"/>
      <c r="ETT4" s="6"/>
      <c r="ETU4" s="6"/>
      <c r="ETV4" s="6"/>
      <c r="ETW4" s="6"/>
      <c r="ETX4" s="6"/>
      <c r="ETY4" s="6"/>
      <c r="ETZ4" s="6"/>
      <c r="EUA4" s="6"/>
      <c r="EUB4" s="6"/>
      <c r="EUC4" s="6"/>
      <c r="EUD4" s="6"/>
      <c r="EUE4" s="6"/>
      <c r="EUF4" s="6"/>
      <c r="EUG4" s="6"/>
      <c r="EUH4" s="6"/>
      <c r="EUI4" s="6"/>
      <c r="EUJ4" s="6"/>
      <c r="EUK4" s="6"/>
      <c r="EUL4" s="6"/>
      <c r="EUM4" s="6"/>
      <c r="EUN4" s="6"/>
      <c r="EUO4" s="6"/>
      <c r="EUP4" s="6"/>
      <c r="EUQ4" s="6"/>
      <c r="EUR4" s="6"/>
      <c r="EUS4" s="6"/>
      <c r="EUT4" s="6"/>
      <c r="EUU4" s="6"/>
      <c r="EUV4" s="6"/>
      <c r="EUW4" s="6"/>
      <c r="EUX4" s="6"/>
      <c r="EUY4" s="6"/>
      <c r="EUZ4" s="6"/>
      <c r="EVA4" s="6"/>
      <c r="EVB4" s="6"/>
      <c r="EVC4" s="6"/>
      <c r="EVD4" s="6"/>
      <c r="EVE4" s="6"/>
      <c r="EVF4" s="6"/>
      <c r="EVG4" s="6"/>
      <c r="EVH4" s="6"/>
      <c r="EVI4" s="6"/>
      <c r="EVJ4" s="6"/>
      <c r="EVK4" s="6"/>
      <c r="EVL4" s="6"/>
      <c r="EVM4" s="6"/>
      <c r="EVN4" s="6"/>
      <c r="EVO4" s="6"/>
      <c r="EVP4" s="6"/>
      <c r="EVQ4" s="6"/>
      <c r="EVR4" s="6"/>
      <c r="EVS4" s="6"/>
      <c r="EVT4" s="6"/>
      <c r="EVU4" s="6"/>
      <c r="EVV4" s="6"/>
      <c r="EVW4" s="6"/>
      <c r="EVX4" s="6"/>
      <c r="EVY4" s="6"/>
      <c r="EVZ4" s="6"/>
      <c r="EWA4" s="6"/>
      <c r="EWB4" s="6"/>
      <c r="EWC4" s="6"/>
      <c r="EWD4" s="6"/>
      <c r="EWE4" s="6"/>
      <c r="EWF4" s="6"/>
      <c r="EWG4" s="6"/>
      <c r="EWH4" s="6"/>
      <c r="EWI4" s="6"/>
      <c r="EWJ4" s="6"/>
      <c r="EWK4" s="6"/>
      <c r="EWL4" s="6"/>
      <c r="EWM4" s="6"/>
      <c r="EWN4" s="6"/>
      <c r="EWO4" s="6"/>
      <c r="EWP4" s="6"/>
      <c r="EWQ4" s="6"/>
      <c r="EWR4" s="6"/>
      <c r="EWS4" s="6"/>
      <c r="EWT4" s="6"/>
      <c r="EWU4" s="6"/>
      <c r="EWV4" s="6"/>
      <c r="EWW4" s="6"/>
      <c r="EWX4" s="6"/>
      <c r="EWY4" s="6"/>
      <c r="EWZ4" s="6"/>
      <c r="EXA4" s="6"/>
      <c r="EXB4" s="6"/>
      <c r="EXC4" s="6"/>
      <c r="EXD4" s="6"/>
      <c r="EXE4" s="6"/>
      <c r="EXF4" s="6"/>
      <c r="EXG4" s="6"/>
      <c r="EXH4" s="6"/>
      <c r="EXI4" s="6"/>
      <c r="EXJ4" s="6"/>
      <c r="EXK4" s="6"/>
      <c r="EXL4" s="6"/>
      <c r="EXM4" s="6"/>
      <c r="EXN4" s="6"/>
      <c r="EXO4" s="6"/>
      <c r="EXP4" s="6"/>
      <c r="EXQ4" s="6"/>
      <c r="EXR4" s="6"/>
      <c r="EXS4" s="6"/>
      <c r="EXT4" s="6"/>
      <c r="EXU4" s="6"/>
      <c r="EXV4" s="6"/>
      <c r="EXW4" s="6"/>
      <c r="EXX4" s="6"/>
      <c r="EXY4" s="6"/>
      <c r="EXZ4" s="6"/>
      <c r="EYA4" s="6"/>
      <c r="EYB4" s="6"/>
      <c r="EYC4" s="6"/>
      <c r="EYD4" s="6"/>
      <c r="EYE4" s="6"/>
      <c r="EYF4" s="6"/>
      <c r="EYG4" s="6"/>
      <c r="EYH4" s="6"/>
      <c r="EYI4" s="6"/>
      <c r="EYJ4" s="6"/>
      <c r="EYK4" s="6"/>
      <c r="EYL4" s="6"/>
      <c r="EYM4" s="6"/>
      <c r="EYN4" s="6"/>
      <c r="EYO4" s="6"/>
      <c r="EYP4" s="6"/>
      <c r="EYQ4" s="6"/>
      <c r="EYR4" s="6"/>
      <c r="EYS4" s="6"/>
      <c r="EYT4" s="6"/>
      <c r="EYU4" s="6"/>
      <c r="EYV4" s="6"/>
      <c r="EYW4" s="6"/>
      <c r="EYX4" s="6"/>
      <c r="EYY4" s="6"/>
      <c r="EYZ4" s="6"/>
      <c r="EZA4" s="6"/>
      <c r="EZB4" s="6"/>
      <c r="EZC4" s="6"/>
      <c r="EZD4" s="6"/>
      <c r="EZE4" s="6"/>
      <c r="EZF4" s="6"/>
      <c r="EZG4" s="6"/>
      <c r="EZH4" s="6"/>
      <c r="EZI4" s="6"/>
      <c r="EZJ4" s="6"/>
      <c r="EZK4" s="6"/>
      <c r="EZL4" s="6"/>
      <c r="EZM4" s="6"/>
      <c r="EZN4" s="6"/>
      <c r="EZO4" s="6"/>
      <c r="EZP4" s="6"/>
      <c r="EZQ4" s="6"/>
      <c r="EZR4" s="6"/>
      <c r="EZS4" s="6"/>
      <c r="EZT4" s="6"/>
      <c r="EZU4" s="6"/>
      <c r="EZV4" s="6"/>
      <c r="EZW4" s="6"/>
      <c r="EZX4" s="6"/>
      <c r="EZY4" s="6"/>
      <c r="EZZ4" s="6"/>
      <c r="FAA4" s="6"/>
      <c r="FAB4" s="6"/>
      <c r="FAC4" s="6"/>
      <c r="FAD4" s="6"/>
      <c r="FAE4" s="6"/>
      <c r="FAF4" s="6"/>
      <c r="FAG4" s="6"/>
      <c r="FAH4" s="6"/>
      <c r="FAI4" s="6"/>
      <c r="FAJ4" s="6"/>
      <c r="FAK4" s="6"/>
      <c r="FAL4" s="6"/>
      <c r="FAM4" s="6"/>
      <c r="FAN4" s="6"/>
      <c r="FAO4" s="6"/>
      <c r="FAP4" s="6"/>
      <c r="FAQ4" s="6"/>
      <c r="FAR4" s="6"/>
      <c r="FAS4" s="6"/>
      <c r="FAT4" s="6"/>
      <c r="FAU4" s="6"/>
      <c r="FAV4" s="6"/>
      <c r="FAW4" s="6"/>
      <c r="FAX4" s="6"/>
      <c r="FAY4" s="6"/>
      <c r="FAZ4" s="6"/>
      <c r="FBA4" s="6"/>
      <c r="FBB4" s="6"/>
      <c r="FBC4" s="6"/>
      <c r="FBD4" s="6"/>
      <c r="FBE4" s="6"/>
      <c r="FBF4" s="6"/>
      <c r="FBG4" s="6"/>
      <c r="FBH4" s="6"/>
      <c r="FBI4" s="6"/>
      <c r="FBJ4" s="6"/>
      <c r="FBK4" s="6"/>
      <c r="FBL4" s="6"/>
      <c r="FBM4" s="6"/>
      <c r="FBN4" s="6"/>
      <c r="FBO4" s="6"/>
      <c r="FBP4" s="6"/>
      <c r="FBQ4" s="6"/>
      <c r="FBR4" s="6"/>
      <c r="FBS4" s="6"/>
      <c r="FBT4" s="6"/>
      <c r="FBU4" s="6"/>
      <c r="FBV4" s="6"/>
      <c r="FBW4" s="6"/>
      <c r="FBX4" s="6"/>
      <c r="FBY4" s="6"/>
      <c r="FBZ4" s="6"/>
      <c r="FCA4" s="6"/>
      <c r="FCB4" s="6"/>
      <c r="FCC4" s="6"/>
      <c r="FCD4" s="6"/>
      <c r="FCE4" s="6"/>
      <c r="FCF4" s="6"/>
      <c r="FCG4" s="6"/>
      <c r="FCH4" s="6"/>
      <c r="FCI4" s="6"/>
      <c r="FCJ4" s="6"/>
      <c r="FCK4" s="6"/>
      <c r="FCL4" s="6"/>
      <c r="FCM4" s="6"/>
      <c r="FCN4" s="6"/>
      <c r="FCO4" s="6"/>
      <c r="FCP4" s="6"/>
      <c r="FCQ4" s="6"/>
      <c r="FCR4" s="6"/>
      <c r="FCS4" s="6"/>
      <c r="FCT4" s="6"/>
      <c r="FCU4" s="6"/>
      <c r="FCV4" s="6"/>
      <c r="FCW4" s="6"/>
      <c r="FCX4" s="6"/>
      <c r="FCY4" s="6"/>
      <c r="FCZ4" s="6"/>
      <c r="FDA4" s="6"/>
      <c r="FDB4" s="6"/>
      <c r="FDC4" s="6"/>
      <c r="FDD4" s="6"/>
      <c r="FDE4" s="6"/>
      <c r="FDF4" s="6"/>
      <c r="FDG4" s="6"/>
      <c r="FDH4" s="6"/>
      <c r="FDI4" s="6"/>
      <c r="FDJ4" s="6"/>
      <c r="FDK4" s="6"/>
      <c r="FDL4" s="6"/>
      <c r="FDM4" s="6"/>
      <c r="FDN4" s="6"/>
      <c r="FDO4" s="6"/>
      <c r="FDP4" s="6"/>
      <c r="FDQ4" s="6"/>
      <c r="FDR4" s="6"/>
      <c r="FDS4" s="6"/>
      <c r="FDT4" s="6"/>
      <c r="FDU4" s="6"/>
      <c r="FDV4" s="6"/>
      <c r="FDW4" s="6"/>
      <c r="FDX4" s="6"/>
      <c r="FDY4" s="6"/>
      <c r="FDZ4" s="6"/>
      <c r="FEA4" s="6"/>
      <c r="FEB4" s="6"/>
      <c r="FEC4" s="6"/>
      <c r="FED4" s="6"/>
      <c r="FEE4" s="6"/>
      <c r="FEF4" s="6"/>
      <c r="FEG4" s="6"/>
      <c r="FEH4" s="6"/>
      <c r="FEI4" s="6"/>
      <c r="FEJ4" s="6"/>
      <c r="FEK4" s="6"/>
      <c r="FEL4" s="6"/>
      <c r="FEM4" s="6"/>
      <c r="FEN4" s="6"/>
      <c r="FEO4" s="6"/>
      <c r="FEP4" s="6"/>
      <c r="FEQ4" s="6"/>
      <c r="FER4" s="6"/>
      <c r="FES4" s="6"/>
      <c r="FET4" s="6"/>
      <c r="FEU4" s="6"/>
      <c r="FEV4" s="6"/>
      <c r="FEW4" s="6"/>
      <c r="FEX4" s="6"/>
      <c r="FEY4" s="6"/>
      <c r="FEZ4" s="6"/>
      <c r="FFA4" s="6"/>
      <c r="FFB4" s="6"/>
      <c r="FFC4" s="6"/>
      <c r="FFD4" s="6"/>
      <c r="FFE4" s="6"/>
      <c r="FFF4" s="6"/>
      <c r="FFG4" s="6"/>
      <c r="FFH4" s="6"/>
      <c r="FFI4" s="6"/>
      <c r="FFJ4" s="6"/>
      <c r="FFK4" s="6"/>
      <c r="FFL4" s="6"/>
      <c r="FFM4" s="6"/>
      <c r="FFN4" s="6"/>
      <c r="FFO4" s="6"/>
      <c r="FFP4" s="6"/>
      <c r="FFQ4" s="6"/>
      <c r="FFR4" s="6"/>
      <c r="FFS4" s="6"/>
      <c r="FFT4" s="6"/>
      <c r="FFU4" s="6"/>
      <c r="FFV4" s="6"/>
      <c r="FFW4" s="6"/>
      <c r="FFX4" s="6"/>
      <c r="FFY4" s="6"/>
      <c r="FFZ4" s="6"/>
      <c r="FGA4" s="6"/>
      <c r="FGB4" s="6"/>
      <c r="FGC4" s="6"/>
      <c r="FGD4" s="6"/>
      <c r="FGE4" s="6"/>
      <c r="FGF4" s="6"/>
      <c r="FGG4" s="6"/>
      <c r="FGH4" s="6"/>
      <c r="FGI4" s="6"/>
      <c r="FGJ4" s="6"/>
      <c r="FGK4" s="6"/>
      <c r="FGL4" s="6"/>
      <c r="FGM4" s="6"/>
      <c r="FGN4" s="6"/>
      <c r="FGO4" s="6"/>
      <c r="FGP4" s="6"/>
      <c r="FGQ4" s="6"/>
      <c r="FGR4" s="6"/>
      <c r="FGS4" s="6"/>
      <c r="FGT4" s="6"/>
      <c r="FGU4" s="6"/>
      <c r="FGV4" s="6"/>
      <c r="FGW4" s="6"/>
      <c r="FGX4" s="6"/>
      <c r="FGY4" s="6"/>
      <c r="FGZ4" s="6"/>
      <c r="FHA4" s="6"/>
      <c r="FHB4" s="6"/>
      <c r="FHC4" s="6"/>
      <c r="FHD4" s="6"/>
      <c r="FHE4" s="6"/>
      <c r="FHF4" s="6"/>
      <c r="FHG4" s="6"/>
      <c r="FHH4" s="6"/>
      <c r="FHI4" s="6"/>
      <c r="FHJ4" s="6"/>
      <c r="FHK4" s="6"/>
      <c r="FHL4" s="6"/>
      <c r="FHM4" s="6"/>
      <c r="FHN4" s="6"/>
      <c r="FHO4" s="6"/>
      <c r="FHP4" s="6"/>
      <c r="FHQ4" s="6"/>
      <c r="FHR4" s="6"/>
      <c r="FHS4" s="6"/>
      <c r="FHT4" s="6"/>
      <c r="FHU4" s="6"/>
      <c r="FHV4" s="6"/>
      <c r="FHW4" s="6"/>
      <c r="FHX4" s="6"/>
      <c r="FHY4" s="6"/>
      <c r="FHZ4" s="6"/>
      <c r="FIA4" s="6"/>
      <c r="FIB4" s="6"/>
      <c r="FIC4" s="6"/>
      <c r="FID4" s="6"/>
      <c r="FIE4" s="6"/>
      <c r="FIF4" s="6"/>
      <c r="FIG4" s="6"/>
      <c r="FIH4" s="6"/>
      <c r="FII4" s="6"/>
      <c r="FIJ4" s="6"/>
      <c r="FIK4" s="6"/>
      <c r="FIL4" s="6"/>
      <c r="FIM4" s="6"/>
      <c r="FIN4" s="6"/>
      <c r="FIO4" s="6"/>
      <c r="FIP4" s="6"/>
      <c r="FIQ4" s="6"/>
      <c r="FIR4" s="6"/>
      <c r="FIS4" s="6"/>
      <c r="FIT4" s="6"/>
      <c r="FIU4" s="6"/>
      <c r="FIV4" s="6"/>
      <c r="FIW4" s="6"/>
      <c r="FIX4" s="6"/>
      <c r="FIY4" s="6"/>
      <c r="FIZ4" s="6"/>
      <c r="FJA4" s="6"/>
      <c r="FJB4" s="6"/>
      <c r="FJC4" s="6"/>
      <c r="FJD4" s="6"/>
      <c r="FJE4" s="6"/>
      <c r="FJF4" s="6"/>
      <c r="FJG4" s="6"/>
      <c r="FJH4" s="6"/>
      <c r="FJI4" s="6"/>
      <c r="FJJ4" s="6"/>
      <c r="FJK4" s="6"/>
      <c r="FJL4" s="6"/>
      <c r="FJM4" s="6"/>
      <c r="FJN4" s="6"/>
      <c r="FJO4" s="6"/>
      <c r="FJP4" s="6"/>
      <c r="FJQ4" s="6"/>
      <c r="FJR4" s="6"/>
      <c r="FJS4" s="6"/>
      <c r="FJT4" s="6"/>
      <c r="FJU4" s="6"/>
      <c r="FJV4" s="6"/>
      <c r="FJW4" s="6"/>
      <c r="FJX4" s="6"/>
      <c r="FJY4" s="6"/>
      <c r="FJZ4" s="6"/>
      <c r="FKA4" s="6"/>
      <c r="FKB4" s="6"/>
      <c r="FKC4" s="6"/>
      <c r="FKD4" s="6"/>
      <c r="FKE4" s="6"/>
      <c r="FKF4" s="6"/>
      <c r="FKG4" s="6"/>
      <c r="FKH4" s="6"/>
      <c r="FKI4" s="6"/>
      <c r="FKJ4" s="6"/>
      <c r="FKK4" s="6"/>
      <c r="FKL4" s="6"/>
      <c r="FKM4" s="6"/>
      <c r="FKN4" s="6"/>
      <c r="FKO4" s="6"/>
      <c r="FKP4" s="6"/>
      <c r="FKQ4" s="6"/>
      <c r="FKR4" s="6"/>
      <c r="FKS4" s="6"/>
      <c r="FKT4" s="6"/>
      <c r="FKU4" s="6"/>
      <c r="FKV4" s="6"/>
      <c r="FKW4" s="6"/>
      <c r="FKX4" s="6"/>
      <c r="FKY4" s="6"/>
      <c r="FKZ4" s="6"/>
      <c r="FLA4" s="6"/>
      <c r="FLB4" s="6"/>
      <c r="FLC4" s="6"/>
      <c r="FLD4" s="6"/>
      <c r="FLE4" s="6"/>
      <c r="FLF4" s="6"/>
      <c r="FLG4" s="6"/>
      <c r="FLH4" s="6"/>
      <c r="FLI4" s="6"/>
      <c r="FLJ4" s="6"/>
      <c r="FLK4" s="6"/>
      <c r="FLL4" s="6"/>
      <c r="FLM4" s="6"/>
      <c r="FLN4" s="6"/>
      <c r="FLO4" s="6"/>
      <c r="FLP4" s="6"/>
      <c r="FLQ4" s="6"/>
      <c r="FLR4" s="6"/>
      <c r="FLS4" s="6"/>
      <c r="FLT4" s="6"/>
      <c r="FLU4" s="6"/>
      <c r="FLV4" s="6"/>
      <c r="FLW4" s="6"/>
      <c r="FLX4" s="6"/>
      <c r="FLY4" s="6"/>
      <c r="FLZ4" s="6"/>
      <c r="FMA4" s="6"/>
      <c r="FMB4" s="6"/>
      <c r="FMC4" s="6"/>
      <c r="FMD4" s="6"/>
      <c r="FME4" s="6"/>
      <c r="FMF4" s="6"/>
      <c r="FMG4" s="6"/>
      <c r="FMH4" s="6"/>
      <c r="FMI4" s="6"/>
      <c r="FMJ4" s="6"/>
      <c r="FMK4" s="6"/>
      <c r="FML4" s="6"/>
      <c r="FMM4" s="6"/>
      <c r="FMN4" s="6"/>
      <c r="FMO4" s="6"/>
      <c r="FMP4" s="6"/>
      <c r="FMQ4" s="6"/>
      <c r="FMR4" s="6"/>
      <c r="FMS4" s="6"/>
      <c r="FMT4" s="6"/>
      <c r="FMU4" s="6"/>
      <c r="FMV4" s="6"/>
      <c r="FMW4" s="6"/>
      <c r="FMX4" s="6"/>
      <c r="FMY4" s="6"/>
      <c r="FMZ4" s="6"/>
      <c r="FNA4" s="6"/>
      <c r="FNB4" s="6"/>
      <c r="FNC4" s="6"/>
      <c r="FND4" s="6"/>
      <c r="FNE4" s="6"/>
      <c r="FNF4" s="6"/>
      <c r="FNG4" s="6"/>
      <c r="FNH4" s="6"/>
      <c r="FNI4" s="6"/>
      <c r="FNJ4" s="6"/>
      <c r="FNK4" s="6"/>
      <c r="FNL4" s="6"/>
      <c r="FNM4" s="6"/>
      <c r="FNN4" s="6"/>
      <c r="FNO4" s="6"/>
      <c r="FNP4" s="6"/>
      <c r="FNQ4" s="6"/>
      <c r="FNR4" s="6"/>
      <c r="FNS4" s="6"/>
      <c r="FNT4" s="6"/>
      <c r="FNU4" s="6"/>
      <c r="FNV4" s="6"/>
      <c r="FNW4" s="6"/>
      <c r="FNX4" s="6"/>
      <c r="FNY4" s="6"/>
      <c r="FNZ4" s="6"/>
      <c r="FOA4" s="6"/>
      <c r="FOB4" s="6"/>
      <c r="FOC4" s="6"/>
      <c r="FOD4" s="6"/>
      <c r="FOE4" s="6"/>
      <c r="FOF4" s="6"/>
      <c r="FOG4" s="6"/>
      <c r="FOH4" s="6"/>
      <c r="FOI4" s="6"/>
      <c r="FOJ4" s="6"/>
      <c r="FOK4" s="6"/>
      <c r="FOL4" s="6"/>
      <c r="FOM4" s="6"/>
      <c r="FON4" s="6"/>
      <c r="FOO4" s="6"/>
      <c r="FOP4" s="6"/>
      <c r="FOQ4" s="6"/>
      <c r="FOR4" s="6"/>
      <c r="FOS4" s="6"/>
      <c r="FOT4" s="6"/>
      <c r="FOU4" s="6"/>
      <c r="FOV4" s="6"/>
      <c r="FOW4" s="6"/>
      <c r="FOX4" s="6"/>
      <c r="FOY4" s="6"/>
      <c r="FOZ4" s="6"/>
      <c r="FPA4" s="6"/>
      <c r="FPB4" s="6"/>
      <c r="FPC4" s="6"/>
      <c r="FPD4" s="6"/>
      <c r="FPE4" s="6"/>
      <c r="FPF4" s="6"/>
      <c r="FPG4" s="6"/>
      <c r="FPH4" s="6"/>
      <c r="FPI4" s="6"/>
      <c r="FPJ4" s="6"/>
      <c r="FPK4" s="6"/>
      <c r="FPL4" s="6"/>
      <c r="FPM4" s="6"/>
      <c r="FPN4" s="6"/>
      <c r="FPO4" s="6"/>
      <c r="FPP4" s="6"/>
      <c r="FPQ4" s="6"/>
      <c r="FPR4" s="6"/>
      <c r="FPS4" s="6"/>
      <c r="FPT4" s="6"/>
      <c r="FPU4" s="6"/>
      <c r="FPV4" s="6"/>
      <c r="FPW4" s="6"/>
      <c r="FPX4" s="6"/>
      <c r="FPY4" s="6"/>
      <c r="FPZ4" s="6"/>
      <c r="FQA4" s="6"/>
      <c r="FQB4" s="6"/>
      <c r="FQC4" s="6"/>
      <c r="FQD4" s="6"/>
      <c r="FQE4" s="6"/>
      <c r="FQF4" s="6"/>
      <c r="FQG4" s="6"/>
      <c r="FQH4" s="6"/>
      <c r="FQI4" s="6"/>
      <c r="FQJ4" s="6"/>
      <c r="FQK4" s="6"/>
      <c r="FQL4" s="6"/>
      <c r="FQM4" s="6"/>
      <c r="FQN4" s="6"/>
      <c r="FQO4" s="6"/>
      <c r="FQP4" s="6"/>
      <c r="FQQ4" s="6"/>
      <c r="FQR4" s="6"/>
      <c r="FQS4" s="6"/>
      <c r="FQT4" s="6"/>
      <c r="FQU4" s="6"/>
      <c r="FQV4" s="6"/>
      <c r="FQW4" s="6"/>
      <c r="FQX4" s="6"/>
      <c r="FQY4" s="6"/>
      <c r="FQZ4" s="6"/>
      <c r="FRA4" s="6"/>
      <c r="FRB4" s="6"/>
      <c r="FRC4" s="6"/>
      <c r="FRD4" s="6"/>
      <c r="FRE4" s="6"/>
      <c r="FRF4" s="6"/>
      <c r="FRG4" s="6"/>
      <c r="FRH4" s="6"/>
      <c r="FRI4" s="6"/>
      <c r="FRJ4" s="6"/>
      <c r="FRK4" s="6"/>
      <c r="FRL4" s="6"/>
      <c r="FRM4" s="6"/>
      <c r="FRN4" s="6"/>
      <c r="FRO4" s="6"/>
      <c r="FRP4" s="6"/>
      <c r="FRQ4" s="6"/>
      <c r="FRR4" s="6"/>
      <c r="FRS4" s="6"/>
      <c r="FRT4" s="6"/>
      <c r="FRU4" s="6"/>
      <c r="FRV4" s="6"/>
      <c r="FRW4" s="6"/>
      <c r="FRX4" s="6"/>
      <c r="FRY4" s="6"/>
      <c r="FRZ4" s="6"/>
      <c r="FSA4" s="6"/>
      <c r="FSB4" s="6"/>
      <c r="FSC4" s="6"/>
      <c r="FSD4" s="6"/>
      <c r="FSE4" s="6"/>
      <c r="FSF4" s="6"/>
      <c r="FSG4" s="6"/>
      <c r="FSH4" s="6"/>
      <c r="FSI4" s="6"/>
      <c r="FSJ4" s="6"/>
      <c r="FSK4" s="6"/>
      <c r="FSL4" s="6"/>
      <c r="FSM4" s="6"/>
      <c r="FSN4" s="6"/>
      <c r="FSO4" s="6"/>
      <c r="FSP4" s="6"/>
      <c r="FSQ4" s="6"/>
      <c r="FSR4" s="6"/>
      <c r="FSS4" s="6"/>
      <c r="FST4" s="6"/>
      <c r="FSU4" s="6"/>
      <c r="FSV4" s="6"/>
      <c r="FSW4" s="6"/>
      <c r="FSX4" s="6"/>
      <c r="FSY4" s="6"/>
      <c r="FSZ4" s="6"/>
      <c r="FTA4" s="6"/>
      <c r="FTB4" s="6"/>
      <c r="FTC4" s="6"/>
      <c r="FTD4" s="6"/>
      <c r="FTE4" s="6"/>
      <c r="FTF4" s="6"/>
      <c r="FTG4" s="6"/>
      <c r="FTH4" s="6"/>
      <c r="FTI4" s="6"/>
      <c r="FTJ4" s="6"/>
      <c r="FTK4" s="6"/>
      <c r="FTL4" s="6"/>
      <c r="FTM4" s="6"/>
      <c r="FTN4" s="6"/>
      <c r="FTO4" s="6"/>
      <c r="FTP4" s="6"/>
      <c r="FTQ4" s="6"/>
      <c r="FTR4" s="6"/>
      <c r="FTS4" s="6"/>
      <c r="FTT4" s="6"/>
      <c r="FTU4" s="6"/>
      <c r="FTV4" s="6"/>
      <c r="FTW4" s="6"/>
      <c r="FTX4" s="6"/>
      <c r="FTY4" s="6"/>
      <c r="FTZ4" s="6"/>
      <c r="FUA4" s="6"/>
      <c r="FUB4" s="6"/>
      <c r="FUC4" s="6"/>
      <c r="FUD4" s="6"/>
      <c r="FUE4" s="6"/>
      <c r="FUF4" s="6"/>
      <c r="FUG4" s="6"/>
      <c r="FUH4" s="6"/>
      <c r="FUI4" s="6"/>
      <c r="FUJ4" s="6"/>
      <c r="FUK4" s="6"/>
      <c r="FUL4" s="6"/>
      <c r="FUM4" s="6"/>
      <c r="FUN4" s="6"/>
      <c r="FUO4" s="6"/>
      <c r="FUP4" s="6"/>
      <c r="FUQ4" s="6"/>
      <c r="FUR4" s="6"/>
      <c r="FUS4" s="6"/>
      <c r="FUT4" s="6"/>
      <c r="FUU4" s="6"/>
      <c r="FUV4" s="6"/>
      <c r="FUW4" s="6"/>
      <c r="FUX4" s="6"/>
      <c r="FUY4" s="6"/>
      <c r="FUZ4" s="6"/>
      <c r="FVA4" s="6"/>
      <c r="FVB4" s="6"/>
      <c r="FVC4" s="6"/>
      <c r="FVD4" s="6"/>
      <c r="FVE4" s="6"/>
      <c r="FVF4" s="6"/>
      <c r="FVG4" s="6"/>
      <c r="FVH4" s="6"/>
      <c r="FVI4" s="6"/>
      <c r="FVJ4" s="6"/>
      <c r="FVK4" s="6"/>
      <c r="FVL4" s="6"/>
      <c r="FVM4" s="6"/>
      <c r="FVN4" s="6"/>
      <c r="FVO4" s="6"/>
      <c r="FVP4" s="6"/>
      <c r="FVQ4" s="6"/>
      <c r="FVR4" s="6"/>
      <c r="FVS4" s="6"/>
      <c r="FVT4" s="6"/>
      <c r="FVU4" s="6"/>
      <c r="FVV4" s="6"/>
      <c r="FVW4" s="6"/>
      <c r="FVX4" s="6"/>
      <c r="FVY4" s="6"/>
      <c r="FVZ4" s="6"/>
      <c r="FWA4" s="6"/>
      <c r="FWB4" s="6"/>
      <c r="FWC4" s="6"/>
      <c r="FWD4" s="6"/>
      <c r="FWE4" s="6"/>
      <c r="FWF4" s="6"/>
      <c r="FWG4" s="6"/>
      <c r="FWH4" s="6"/>
      <c r="FWI4" s="6"/>
      <c r="FWJ4" s="6"/>
      <c r="FWK4" s="6"/>
      <c r="FWL4" s="6"/>
      <c r="FWM4" s="6"/>
      <c r="FWN4" s="6"/>
      <c r="FWO4" s="6"/>
      <c r="FWP4" s="6"/>
      <c r="FWQ4" s="6"/>
      <c r="FWR4" s="6"/>
      <c r="FWS4" s="6"/>
      <c r="FWT4" s="6"/>
      <c r="FWU4" s="6"/>
      <c r="FWV4" s="6"/>
      <c r="FWW4" s="6"/>
      <c r="FWX4" s="6"/>
      <c r="FWY4" s="6"/>
      <c r="FWZ4" s="6"/>
      <c r="FXA4" s="6"/>
      <c r="FXB4" s="6"/>
      <c r="FXC4" s="6"/>
      <c r="FXD4" s="6"/>
      <c r="FXE4" s="6"/>
      <c r="FXF4" s="6"/>
      <c r="FXG4" s="6"/>
      <c r="FXH4" s="6"/>
      <c r="FXI4" s="6"/>
      <c r="FXJ4" s="6"/>
      <c r="FXK4" s="6"/>
      <c r="FXL4" s="6"/>
      <c r="FXM4" s="6"/>
      <c r="FXN4" s="6"/>
      <c r="FXO4" s="6"/>
      <c r="FXP4" s="6"/>
      <c r="FXQ4" s="6"/>
      <c r="FXR4" s="6"/>
      <c r="FXS4" s="6"/>
      <c r="FXT4" s="6"/>
      <c r="FXU4" s="6"/>
      <c r="FXV4" s="6"/>
      <c r="FXW4" s="6"/>
      <c r="FXX4" s="6"/>
      <c r="FXY4" s="6"/>
      <c r="FXZ4" s="6"/>
      <c r="FYA4" s="6"/>
      <c r="FYB4" s="6"/>
      <c r="FYC4" s="6"/>
      <c r="FYD4" s="6"/>
      <c r="FYE4" s="6"/>
      <c r="FYF4" s="6"/>
      <c r="FYG4" s="6"/>
      <c r="FYH4" s="6"/>
      <c r="FYI4" s="6"/>
      <c r="FYJ4" s="6"/>
      <c r="FYK4" s="6"/>
      <c r="FYL4" s="6"/>
      <c r="FYM4" s="6"/>
      <c r="FYN4" s="6"/>
      <c r="FYO4" s="6"/>
      <c r="FYP4" s="6"/>
      <c r="FYQ4" s="6"/>
      <c r="FYR4" s="6"/>
      <c r="FYS4" s="6"/>
      <c r="FYT4" s="6"/>
      <c r="FYU4" s="6"/>
      <c r="FYV4" s="6"/>
      <c r="FYW4" s="6"/>
      <c r="FYX4" s="6"/>
      <c r="FYY4" s="6"/>
      <c r="FYZ4" s="6"/>
      <c r="FZA4" s="6"/>
      <c r="FZB4" s="6"/>
      <c r="FZC4" s="6"/>
      <c r="FZD4" s="6"/>
      <c r="FZE4" s="6"/>
      <c r="FZF4" s="6"/>
      <c r="FZG4" s="6"/>
      <c r="FZH4" s="6"/>
      <c r="FZI4" s="6"/>
      <c r="FZJ4" s="6"/>
      <c r="FZK4" s="6"/>
      <c r="FZL4" s="6"/>
      <c r="FZM4" s="6"/>
      <c r="FZN4" s="6"/>
      <c r="FZO4" s="6"/>
      <c r="FZP4" s="6"/>
      <c r="FZQ4" s="6"/>
      <c r="FZR4" s="6"/>
      <c r="FZS4" s="6"/>
      <c r="FZT4" s="6"/>
      <c r="FZU4" s="6"/>
      <c r="FZV4" s="6"/>
      <c r="FZW4" s="6"/>
      <c r="FZX4" s="6"/>
      <c r="FZY4" s="6"/>
      <c r="FZZ4" s="6"/>
      <c r="GAA4" s="6"/>
      <c r="GAB4" s="6"/>
      <c r="GAC4" s="6"/>
      <c r="GAD4" s="6"/>
      <c r="GAE4" s="6"/>
      <c r="GAF4" s="6"/>
      <c r="GAG4" s="6"/>
      <c r="GAH4" s="6"/>
      <c r="GAI4" s="6"/>
      <c r="GAJ4" s="6"/>
      <c r="GAK4" s="6"/>
      <c r="GAL4" s="6"/>
      <c r="GAM4" s="6"/>
      <c r="GAN4" s="6"/>
      <c r="GAO4" s="6"/>
      <c r="GAP4" s="6"/>
      <c r="GAQ4" s="6"/>
      <c r="GAR4" s="6"/>
      <c r="GAS4" s="6"/>
      <c r="GAT4" s="6"/>
      <c r="GAU4" s="6"/>
      <c r="GAV4" s="6"/>
      <c r="GAW4" s="6"/>
      <c r="GAX4" s="6"/>
      <c r="GAY4" s="6"/>
      <c r="GAZ4" s="6"/>
      <c r="GBA4" s="6"/>
      <c r="GBB4" s="6"/>
      <c r="GBC4" s="6"/>
      <c r="GBD4" s="6"/>
      <c r="GBE4" s="6"/>
      <c r="GBF4" s="6"/>
      <c r="GBG4" s="6"/>
      <c r="GBH4" s="6"/>
      <c r="GBI4" s="6"/>
      <c r="GBJ4" s="6"/>
      <c r="GBK4" s="6"/>
      <c r="GBL4" s="6"/>
      <c r="GBM4" s="6"/>
      <c r="GBN4" s="6"/>
      <c r="GBO4" s="6"/>
      <c r="GBP4" s="6"/>
      <c r="GBQ4" s="6"/>
      <c r="GBR4" s="6"/>
      <c r="GBS4" s="6"/>
      <c r="GBT4" s="6"/>
      <c r="GBU4" s="6"/>
      <c r="GBV4" s="6"/>
      <c r="GBW4" s="6"/>
      <c r="GBX4" s="6"/>
      <c r="GBY4" s="6"/>
      <c r="GBZ4" s="6"/>
      <c r="GCA4" s="6"/>
      <c r="GCB4" s="6"/>
      <c r="GCC4" s="6"/>
      <c r="GCD4" s="6"/>
      <c r="GCE4" s="6"/>
      <c r="GCF4" s="6"/>
      <c r="GCG4" s="6"/>
      <c r="GCH4" s="6"/>
      <c r="GCI4" s="6"/>
      <c r="GCJ4" s="6"/>
      <c r="GCK4" s="6"/>
      <c r="GCL4" s="6"/>
      <c r="GCM4" s="6"/>
      <c r="GCN4" s="6"/>
      <c r="GCO4" s="6"/>
      <c r="GCP4" s="6"/>
      <c r="GCQ4" s="6"/>
      <c r="GCR4" s="6"/>
      <c r="GCS4" s="6"/>
      <c r="GCT4" s="6"/>
      <c r="GCU4" s="6"/>
      <c r="GCV4" s="6"/>
      <c r="GCW4" s="6"/>
      <c r="GCX4" s="6"/>
      <c r="GCY4" s="6"/>
      <c r="GCZ4" s="6"/>
      <c r="GDA4" s="6"/>
      <c r="GDB4" s="6"/>
      <c r="GDC4" s="6"/>
      <c r="GDD4" s="6"/>
      <c r="GDE4" s="6"/>
      <c r="GDF4" s="6"/>
      <c r="GDG4" s="6"/>
      <c r="GDH4" s="6"/>
      <c r="GDI4" s="6"/>
      <c r="GDJ4" s="6"/>
      <c r="GDK4" s="6"/>
      <c r="GDL4" s="6"/>
      <c r="GDM4" s="6"/>
      <c r="GDN4" s="6"/>
      <c r="GDO4" s="6"/>
      <c r="GDP4" s="6"/>
      <c r="GDQ4" s="6"/>
      <c r="GDR4" s="6"/>
      <c r="GDS4" s="6"/>
      <c r="GDT4" s="6"/>
      <c r="GDU4" s="6"/>
      <c r="GDV4" s="6"/>
      <c r="GDW4" s="6"/>
      <c r="GDX4" s="6"/>
      <c r="GDY4" s="6"/>
      <c r="GDZ4" s="6"/>
      <c r="GEA4" s="6"/>
      <c r="GEB4" s="6"/>
      <c r="GEC4" s="6"/>
      <c r="GED4" s="6"/>
      <c r="GEE4" s="6"/>
      <c r="GEF4" s="6"/>
      <c r="GEG4" s="6"/>
      <c r="GEH4" s="6"/>
      <c r="GEI4" s="6"/>
      <c r="GEJ4" s="6"/>
      <c r="GEK4" s="6"/>
      <c r="GEL4" s="6"/>
      <c r="GEM4" s="6"/>
      <c r="GEN4" s="6"/>
      <c r="GEO4" s="6"/>
      <c r="GEP4" s="6"/>
      <c r="GEQ4" s="6"/>
      <c r="GER4" s="6"/>
      <c r="GES4" s="6"/>
      <c r="GET4" s="6"/>
      <c r="GEU4" s="6"/>
      <c r="GEV4" s="6"/>
      <c r="GEW4" s="6"/>
      <c r="GEX4" s="6"/>
      <c r="GEY4" s="6"/>
      <c r="GEZ4" s="6"/>
      <c r="GFA4" s="6"/>
      <c r="GFB4" s="6"/>
      <c r="GFC4" s="6"/>
      <c r="GFD4" s="6"/>
      <c r="GFE4" s="6"/>
      <c r="GFF4" s="6"/>
      <c r="GFG4" s="6"/>
      <c r="GFH4" s="6"/>
      <c r="GFI4" s="6"/>
      <c r="GFJ4" s="6"/>
      <c r="GFK4" s="6"/>
      <c r="GFL4" s="6"/>
      <c r="GFM4" s="6"/>
      <c r="GFN4" s="6"/>
      <c r="GFO4" s="6"/>
      <c r="GFP4" s="6"/>
      <c r="GFQ4" s="6"/>
      <c r="GFR4" s="6"/>
      <c r="GFS4" s="6"/>
      <c r="GFT4" s="6"/>
      <c r="GFU4" s="6"/>
      <c r="GFV4" s="6"/>
      <c r="GFW4" s="6"/>
      <c r="GFX4" s="6"/>
      <c r="GFY4" s="6"/>
      <c r="GFZ4" s="6"/>
      <c r="GGA4" s="6"/>
      <c r="GGB4" s="6"/>
      <c r="GGC4" s="6"/>
      <c r="GGD4" s="6"/>
      <c r="GGE4" s="6"/>
      <c r="GGF4" s="6"/>
      <c r="GGG4" s="6"/>
      <c r="GGH4" s="6"/>
      <c r="GGI4" s="6"/>
      <c r="GGJ4" s="6"/>
      <c r="GGK4" s="6"/>
      <c r="GGL4" s="6"/>
      <c r="GGM4" s="6"/>
      <c r="GGN4" s="6"/>
      <c r="GGO4" s="6"/>
      <c r="GGP4" s="6"/>
      <c r="GGQ4" s="6"/>
      <c r="GGR4" s="6"/>
      <c r="GGS4" s="6"/>
      <c r="GGT4" s="6"/>
      <c r="GGU4" s="6"/>
      <c r="GGV4" s="6"/>
      <c r="GGW4" s="6"/>
      <c r="GGX4" s="6"/>
      <c r="GGY4" s="6"/>
      <c r="GGZ4" s="6"/>
      <c r="GHA4" s="6"/>
      <c r="GHB4" s="6"/>
      <c r="GHC4" s="6"/>
      <c r="GHD4" s="6"/>
      <c r="GHE4" s="6"/>
      <c r="GHF4" s="6"/>
      <c r="GHG4" s="6"/>
      <c r="GHH4" s="6"/>
      <c r="GHI4" s="6"/>
      <c r="GHJ4" s="6"/>
      <c r="GHK4" s="6"/>
      <c r="GHL4" s="6"/>
      <c r="GHM4" s="6"/>
      <c r="GHN4" s="6"/>
      <c r="GHO4" s="6"/>
      <c r="GHP4" s="6"/>
      <c r="GHQ4" s="6"/>
      <c r="GHR4" s="6"/>
      <c r="GHS4" s="6"/>
      <c r="GHT4" s="6"/>
      <c r="GHU4" s="6"/>
      <c r="GHV4" s="6"/>
      <c r="GHW4" s="6"/>
      <c r="GHX4" s="6"/>
      <c r="GHY4" s="6"/>
      <c r="GHZ4" s="6"/>
      <c r="GIA4" s="6"/>
      <c r="GIB4" s="6"/>
      <c r="GIC4" s="6"/>
      <c r="GID4" s="6"/>
      <c r="GIE4" s="6"/>
      <c r="GIF4" s="6"/>
      <c r="GIG4" s="6"/>
      <c r="GIH4" s="6"/>
      <c r="GII4" s="6"/>
      <c r="GIJ4" s="6"/>
      <c r="GIK4" s="6"/>
      <c r="GIL4" s="6"/>
      <c r="GIM4" s="6"/>
      <c r="GIN4" s="6"/>
      <c r="GIO4" s="6"/>
      <c r="GIP4" s="6"/>
      <c r="GIQ4" s="6"/>
      <c r="GIR4" s="6"/>
      <c r="GIS4" s="6"/>
      <c r="GIT4" s="6"/>
      <c r="GIU4" s="6"/>
      <c r="GIV4" s="6"/>
      <c r="GIW4" s="6"/>
      <c r="GIX4" s="6"/>
      <c r="GIY4" s="6"/>
      <c r="GIZ4" s="6"/>
      <c r="GJA4" s="6"/>
      <c r="GJB4" s="6"/>
      <c r="GJC4" s="6"/>
      <c r="GJD4" s="6"/>
      <c r="GJE4" s="6"/>
      <c r="GJF4" s="6"/>
      <c r="GJG4" s="6"/>
      <c r="GJH4" s="6"/>
      <c r="GJI4" s="6"/>
      <c r="GJJ4" s="6"/>
      <c r="GJK4" s="6"/>
      <c r="GJL4" s="6"/>
      <c r="GJM4" s="6"/>
      <c r="GJN4" s="6"/>
      <c r="GJO4" s="6"/>
      <c r="GJP4" s="6"/>
      <c r="GJQ4" s="6"/>
      <c r="GJR4" s="6"/>
      <c r="GJS4" s="6"/>
      <c r="GJT4" s="6"/>
      <c r="GJU4" s="6"/>
      <c r="GJV4" s="6"/>
      <c r="GJW4" s="6"/>
      <c r="GJX4" s="6"/>
      <c r="GJY4" s="6"/>
      <c r="GJZ4" s="6"/>
      <c r="GKA4" s="6"/>
      <c r="GKB4" s="6"/>
      <c r="GKC4" s="6"/>
      <c r="GKD4" s="6"/>
      <c r="GKE4" s="6"/>
      <c r="GKF4" s="6"/>
      <c r="GKG4" s="6"/>
      <c r="GKH4" s="6"/>
      <c r="GKI4" s="6"/>
      <c r="GKJ4" s="6"/>
      <c r="GKK4" s="6"/>
      <c r="GKL4" s="6"/>
      <c r="GKM4" s="6"/>
      <c r="GKN4" s="6"/>
      <c r="GKO4" s="6"/>
      <c r="GKP4" s="6"/>
      <c r="GKQ4" s="6"/>
      <c r="GKR4" s="6"/>
      <c r="GKS4" s="6"/>
      <c r="GKT4" s="6"/>
      <c r="GKU4" s="6"/>
      <c r="GKV4" s="6"/>
      <c r="GKW4" s="6"/>
      <c r="GKX4" s="6"/>
      <c r="GKY4" s="6"/>
      <c r="GKZ4" s="6"/>
      <c r="GLA4" s="6"/>
      <c r="GLB4" s="6"/>
      <c r="GLC4" s="6"/>
      <c r="GLD4" s="6"/>
      <c r="GLE4" s="6"/>
      <c r="GLF4" s="6"/>
      <c r="GLG4" s="6"/>
      <c r="GLH4" s="6"/>
      <c r="GLI4" s="6"/>
      <c r="GLJ4" s="6"/>
      <c r="GLK4" s="6"/>
      <c r="GLL4" s="6"/>
      <c r="GLM4" s="6"/>
      <c r="GLN4" s="6"/>
      <c r="GLO4" s="6"/>
      <c r="GLP4" s="6"/>
      <c r="GLQ4" s="6"/>
      <c r="GLR4" s="6"/>
      <c r="GLS4" s="6"/>
      <c r="GLT4" s="6"/>
      <c r="GLU4" s="6"/>
      <c r="GLV4" s="6"/>
      <c r="GLW4" s="6"/>
      <c r="GLX4" s="6"/>
      <c r="GLY4" s="6"/>
      <c r="GLZ4" s="6"/>
      <c r="GMA4" s="6"/>
      <c r="GMB4" s="6"/>
      <c r="GMC4" s="6"/>
      <c r="GMD4" s="6"/>
      <c r="GME4" s="6"/>
      <c r="GMF4" s="6"/>
      <c r="GMG4" s="6"/>
      <c r="GMH4" s="6"/>
      <c r="GMI4" s="6"/>
      <c r="GMJ4" s="6"/>
      <c r="GMK4" s="6"/>
      <c r="GML4" s="6"/>
      <c r="GMM4" s="6"/>
      <c r="GMN4" s="6"/>
      <c r="GMO4" s="6"/>
      <c r="GMP4" s="6"/>
      <c r="GMQ4" s="6"/>
      <c r="GMR4" s="6"/>
      <c r="GMS4" s="6"/>
      <c r="GMT4" s="6"/>
      <c r="GMU4" s="6"/>
      <c r="GMV4" s="6"/>
      <c r="GMW4" s="6"/>
      <c r="GMX4" s="6"/>
      <c r="GMY4" s="6"/>
      <c r="GMZ4" s="6"/>
      <c r="GNA4" s="6"/>
      <c r="GNB4" s="6"/>
      <c r="GNC4" s="6"/>
      <c r="GND4" s="6"/>
      <c r="GNE4" s="6"/>
      <c r="GNF4" s="6"/>
      <c r="GNG4" s="6"/>
      <c r="GNH4" s="6"/>
      <c r="GNI4" s="6"/>
      <c r="GNJ4" s="6"/>
      <c r="GNK4" s="6"/>
      <c r="GNL4" s="6"/>
      <c r="GNM4" s="6"/>
      <c r="GNN4" s="6"/>
      <c r="GNO4" s="6"/>
      <c r="GNP4" s="6"/>
      <c r="GNQ4" s="6"/>
      <c r="GNR4" s="6"/>
      <c r="GNS4" s="6"/>
      <c r="GNT4" s="6"/>
      <c r="GNU4" s="6"/>
      <c r="GNV4" s="6"/>
      <c r="GNW4" s="6"/>
      <c r="GNX4" s="6"/>
      <c r="GNY4" s="6"/>
      <c r="GNZ4" s="6"/>
      <c r="GOA4" s="6"/>
      <c r="GOB4" s="6"/>
      <c r="GOC4" s="6"/>
      <c r="GOD4" s="6"/>
      <c r="GOE4" s="6"/>
      <c r="GOF4" s="6"/>
      <c r="GOG4" s="6"/>
      <c r="GOH4" s="6"/>
      <c r="GOI4" s="6"/>
      <c r="GOJ4" s="6"/>
      <c r="GOK4" s="6"/>
      <c r="GOL4" s="6"/>
      <c r="GOM4" s="6"/>
      <c r="GON4" s="6"/>
      <c r="GOO4" s="6"/>
      <c r="GOP4" s="6"/>
      <c r="GOQ4" s="6"/>
      <c r="GOR4" s="6"/>
      <c r="GOS4" s="6"/>
      <c r="GOT4" s="6"/>
      <c r="GOU4" s="6"/>
      <c r="GOV4" s="6"/>
      <c r="GOW4" s="6"/>
      <c r="GOX4" s="6"/>
      <c r="GOY4" s="6"/>
      <c r="GOZ4" s="6"/>
      <c r="GPA4" s="6"/>
      <c r="GPB4" s="6"/>
      <c r="GPC4" s="6"/>
      <c r="GPD4" s="6"/>
      <c r="GPE4" s="6"/>
      <c r="GPF4" s="6"/>
      <c r="GPG4" s="6"/>
      <c r="GPH4" s="6"/>
      <c r="GPI4" s="6"/>
      <c r="GPJ4" s="6"/>
      <c r="GPK4" s="6"/>
      <c r="GPL4" s="6"/>
      <c r="GPM4" s="6"/>
      <c r="GPN4" s="6"/>
      <c r="GPO4" s="6"/>
      <c r="GPP4" s="6"/>
      <c r="GPQ4" s="6"/>
      <c r="GPR4" s="6"/>
      <c r="GPS4" s="6"/>
      <c r="GPT4" s="6"/>
      <c r="GPU4" s="6"/>
      <c r="GPV4" s="6"/>
      <c r="GPW4" s="6"/>
      <c r="GPX4" s="6"/>
      <c r="GPY4" s="6"/>
      <c r="GPZ4" s="6"/>
      <c r="GQA4" s="6"/>
      <c r="GQB4" s="6"/>
      <c r="GQC4" s="6"/>
      <c r="GQD4" s="6"/>
      <c r="GQE4" s="6"/>
      <c r="GQF4" s="6"/>
      <c r="GQG4" s="6"/>
      <c r="GQH4" s="6"/>
      <c r="GQI4" s="6"/>
      <c r="GQJ4" s="6"/>
      <c r="GQK4" s="6"/>
      <c r="GQL4" s="6"/>
      <c r="GQM4" s="6"/>
      <c r="GQN4" s="6"/>
      <c r="GQO4" s="6"/>
      <c r="GQP4" s="6"/>
      <c r="GQQ4" s="6"/>
      <c r="GQR4" s="6"/>
      <c r="GQS4" s="6"/>
      <c r="GQT4" s="6"/>
      <c r="GQU4" s="6"/>
      <c r="GQV4" s="6"/>
      <c r="GQW4" s="6"/>
      <c r="GQX4" s="6"/>
      <c r="GQY4" s="6"/>
      <c r="GQZ4" s="6"/>
      <c r="GRA4" s="6"/>
      <c r="GRB4" s="6"/>
      <c r="GRC4" s="6"/>
      <c r="GRD4" s="6"/>
      <c r="GRE4" s="6"/>
      <c r="GRF4" s="6"/>
      <c r="GRG4" s="6"/>
      <c r="GRH4" s="6"/>
      <c r="GRI4" s="6"/>
      <c r="GRJ4" s="6"/>
      <c r="GRK4" s="6"/>
      <c r="GRL4" s="6"/>
      <c r="GRM4" s="6"/>
      <c r="GRN4" s="6"/>
      <c r="GRO4" s="6"/>
      <c r="GRP4" s="6"/>
      <c r="GRQ4" s="6"/>
      <c r="GRR4" s="6"/>
      <c r="GRS4" s="6"/>
      <c r="GRT4" s="6"/>
      <c r="GRU4" s="6"/>
      <c r="GRV4" s="6"/>
      <c r="GRW4" s="6"/>
      <c r="GRX4" s="6"/>
      <c r="GRY4" s="6"/>
      <c r="GRZ4" s="6"/>
      <c r="GSA4" s="6"/>
      <c r="GSB4" s="6"/>
      <c r="GSC4" s="6"/>
      <c r="GSD4" s="6"/>
      <c r="GSE4" s="6"/>
      <c r="GSF4" s="6"/>
      <c r="GSG4" s="6"/>
      <c r="GSH4" s="6"/>
      <c r="GSI4" s="6"/>
      <c r="GSJ4" s="6"/>
      <c r="GSK4" s="6"/>
      <c r="GSL4" s="6"/>
      <c r="GSM4" s="6"/>
      <c r="GSN4" s="6"/>
      <c r="GSO4" s="6"/>
      <c r="GSP4" s="6"/>
      <c r="GSQ4" s="6"/>
      <c r="GSR4" s="6"/>
      <c r="GSS4" s="6"/>
      <c r="GST4" s="6"/>
      <c r="GSU4" s="6"/>
      <c r="GSV4" s="6"/>
      <c r="GSW4" s="6"/>
      <c r="GSX4" s="6"/>
      <c r="GSY4" s="6"/>
      <c r="GSZ4" s="6"/>
      <c r="GTA4" s="6"/>
      <c r="GTB4" s="6"/>
      <c r="GTC4" s="6"/>
      <c r="GTD4" s="6"/>
      <c r="GTE4" s="6"/>
      <c r="GTF4" s="6"/>
      <c r="GTG4" s="6"/>
      <c r="GTH4" s="6"/>
      <c r="GTI4" s="6"/>
      <c r="GTJ4" s="6"/>
      <c r="GTK4" s="6"/>
      <c r="GTL4" s="6"/>
      <c r="GTM4" s="6"/>
      <c r="GTN4" s="6"/>
      <c r="GTO4" s="6"/>
      <c r="GTP4" s="6"/>
      <c r="GTQ4" s="6"/>
      <c r="GTR4" s="6"/>
      <c r="GTS4" s="6"/>
      <c r="GTT4" s="6"/>
      <c r="GTU4" s="6"/>
      <c r="GTV4" s="6"/>
      <c r="GTW4" s="6"/>
      <c r="GTX4" s="6"/>
      <c r="GTY4" s="6"/>
      <c r="GTZ4" s="6"/>
      <c r="GUA4" s="6"/>
      <c r="GUB4" s="6"/>
      <c r="GUC4" s="6"/>
      <c r="GUD4" s="6"/>
      <c r="GUE4" s="6"/>
      <c r="GUF4" s="6"/>
      <c r="GUG4" s="6"/>
      <c r="GUH4" s="6"/>
      <c r="GUI4" s="6"/>
      <c r="GUJ4" s="6"/>
      <c r="GUK4" s="6"/>
      <c r="GUL4" s="6"/>
      <c r="GUM4" s="6"/>
      <c r="GUN4" s="6"/>
      <c r="GUO4" s="6"/>
      <c r="GUP4" s="6"/>
      <c r="GUQ4" s="6"/>
      <c r="GUR4" s="6"/>
      <c r="GUS4" s="6"/>
      <c r="GUT4" s="6"/>
      <c r="GUU4" s="6"/>
      <c r="GUV4" s="6"/>
      <c r="GUW4" s="6"/>
      <c r="GUX4" s="6"/>
      <c r="GUY4" s="6"/>
      <c r="GUZ4" s="6"/>
      <c r="GVA4" s="6"/>
      <c r="GVB4" s="6"/>
      <c r="GVC4" s="6"/>
      <c r="GVD4" s="6"/>
      <c r="GVE4" s="6"/>
      <c r="GVF4" s="6"/>
      <c r="GVG4" s="6"/>
      <c r="GVH4" s="6"/>
      <c r="GVI4" s="6"/>
      <c r="GVJ4" s="6"/>
      <c r="GVK4" s="6"/>
      <c r="GVL4" s="6"/>
      <c r="GVM4" s="6"/>
      <c r="GVN4" s="6"/>
      <c r="GVO4" s="6"/>
      <c r="GVP4" s="6"/>
      <c r="GVQ4" s="6"/>
      <c r="GVR4" s="6"/>
      <c r="GVS4" s="6"/>
      <c r="GVT4" s="6"/>
      <c r="GVU4" s="6"/>
      <c r="GVV4" s="6"/>
      <c r="GVW4" s="6"/>
      <c r="GVX4" s="6"/>
      <c r="GVY4" s="6"/>
      <c r="GVZ4" s="6"/>
      <c r="GWA4" s="6"/>
      <c r="GWB4" s="6"/>
      <c r="GWC4" s="6"/>
      <c r="GWD4" s="6"/>
      <c r="GWE4" s="6"/>
      <c r="GWF4" s="6"/>
      <c r="GWG4" s="6"/>
      <c r="GWH4" s="6"/>
      <c r="GWI4" s="6"/>
      <c r="GWJ4" s="6"/>
      <c r="GWK4" s="6"/>
      <c r="GWL4" s="6"/>
      <c r="GWM4" s="6"/>
      <c r="GWN4" s="6"/>
      <c r="GWO4" s="6"/>
      <c r="GWP4" s="6"/>
      <c r="GWQ4" s="6"/>
      <c r="GWR4" s="6"/>
      <c r="GWS4" s="6"/>
      <c r="GWT4" s="6"/>
      <c r="GWU4" s="6"/>
      <c r="GWV4" s="6"/>
      <c r="GWW4" s="6"/>
      <c r="GWX4" s="6"/>
      <c r="GWY4" s="6"/>
      <c r="GWZ4" s="6"/>
      <c r="GXA4" s="6"/>
      <c r="GXB4" s="6"/>
      <c r="GXC4" s="6"/>
      <c r="GXD4" s="6"/>
      <c r="GXE4" s="6"/>
      <c r="GXF4" s="6"/>
      <c r="GXG4" s="6"/>
      <c r="GXH4" s="6"/>
      <c r="GXI4" s="6"/>
      <c r="GXJ4" s="6"/>
      <c r="GXK4" s="6"/>
      <c r="GXL4" s="6"/>
      <c r="GXM4" s="6"/>
      <c r="GXN4" s="6"/>
      <c r="GXO4" s="6"/>
      <c r="GXP4" s="6"/>
      <c r="GXQ4" s="6"/>
      <c r="GXR4" s="6"/>
      <c r="GXS4" s="6"/>
      <c r="GXT4" s="6"/>
      <c r="GXU4" s="6"/>
      <c r="GXV4" s="6"/>
      <c r="GXW4" s="6"/>
      <c r="GXX4" s="6"/>
      <c r="GXY4" s="6"/>
      <c r="GXZ4" s="6"/>
      <c r="GYA4" s="6"/>
      <c r="GYB4" s="6"/>
      <c r="GYC4" s="6"/>
      <c r="GYD4" s="6"/>
      <c r="GYE4" s="6"/>
      <c r="GYF4" s="6"/>
      <c r="GYG4" s="6"/>
      <c r="GYH4" s="6"/>
      <c r="GYI4" s="6"/>
      <c r="GYJ4" s="6"/>
      <c r="GYK4" s="6"/>
      <c r="GYL4" s="6"/>
      <c r="GYM4" s="6"/>
      <c r="GYN4" s="6"/>
      <c r="GYO4" s="6"/>
      <c r="GYP4" s="6"/>
      <c r="GYQ4" s="6"/>
      <c r="GYR4" s="6"/>
      <c r="GYS4" s="6"/>
      <c r="GYT4" s="6"/>
      <c r="GYU4" s="6"/>
      <c r="GYV4" s="6"/>
      <c r="GYW4" s="6"/>
      <c r="GYX4" s="6"/>
      <c r="GYY4" s="6"/>
      <c r="GYZ4" s="6"/>
      <c r="GZA4" s="6"/>
      <c r="GZB4" s="6"/>
      <c r="GZC4" s="6"/>
      <c r="GZD4" s="6"/>
      <c r="GZE4" s="6"/>
      <c r="GZF4" s="6"/>
      <c r="GZG4" s="6"/>
      <c r="GZH4" s="6"/>
      <c r="GZI4" s="6"/>
      <c r="GZJ4" s="6"/>
      <c r="GZK4" s="6"/>
      <c r="GZL4" s="6"/>
      <c r="GZM4" s="6"/>
      <c r="GZN4" s="6"/>
      <c r="GZO4" s="6"/>
      <c r="GZP4" s="6"/>
      <c r="GZQ4" s="6"/>
      <c r="GZR4" s="6"/>
      <c r="GZS4" s="6"/>
      <c r="GZT4" s="6"/>
      <c r="GZU4" s="6"/>
      <c r="GZV4" s="6"/>
      <c r="GZW4" s="6"/>
      <c r="GZX4" s="6"/>
      <c r="GZY4" s="6"/>
      <c r="GZZ4" s="6"/>
      <c r="HAA4" s="6"/>
      <c r="HAB4" s="6"/>
      <c r="HAC4" s="6"/>
      <c r="HAD4" s="6"/>
      <c r="HAE4" s="6"/>
      <c r="HAF4" s="6"/>
      <c r="HAG4" s="6"/>
      <c r="HAH4" s="6"/>
      <c r="HAI4" s="6"/>
      <c r="HAJ4" s="6"/>
      <c r="HAK4" s="6"/>
      <c r="HAL4" s="6"/>
      <c r="HAM4" s="6"/>
      <c r="HAN4" s="6"/>
      <c r="HAO4" s="6"/>
      <c r="HAP4" s="6"/>
      <c r="HAQ4" s="6"/>
      <c r="HAR4" s="6"/>
      <c r="HAS4" s="6"/>
      <c r="HAT4" s="6"/>
      <c r="HAU4" s="6"/>
      <c r="HAV4" s="6"/>
      <c r="HAW4" s="6"/>
      <c r="HAX4" s="6"/>
      <c r="HAY4" s="6"/>
      <c r="HAZ4" s="6"/>
      <c r="HBA4" s="6"/>
      <c r="HBB4" s="6"/>
      <c r="HBC4" s="6"/>
      <c r="HBD4" s="6"/>
      <c r="HBE4" s="6"/>
      <c r="HBF4" s="6"/>
      <c r="HBG4" s="6"/>
      <c r="HBH4" s="6"/>
      <c r="HBI4" s="6"/>
      <c r="HBJ4" s="6"/>
      <c r="HBK4" s="6"/>
      <c r="HBL4" s="6"/>
      <c r="HBM4" s="6"/>
      <c r="HBN4" s="6"/>
      <c r="HBO4" s="6"/>
      <c r="HBP4" s="6"/>
      <c r="HBQ4" s="6"/>
      <c r="HBR4" s="6"/>
      <c r="HBS4" s="6"/>
      <c r="HBT4" s="6"/>
      <c r="HBU4" s="6"/>
      <c r="HBV4" s="6"/>
      <c r="HBW4" s="6"/>
      <c r="HBX4" s="6"/>
      <c r="HBY4" s="6"/>
      <c r="HBZ4" s="6"/>
      <c r="HCA4" s="6"/>
      <c r="HCB4" s="6"/>
      <c r="HCC4" s="6"/>
      <c r="HCD4" s="6"/>
      <c r="HCE4" s="6"/>
      <c r="HCF4" s="6"/>
      <c r="HCG4" s="6"/>
      <c r="HCH4" s="6"/>
      <c r="HCI4" s="6"/>
      <c r="HCJ4" s="6"/>
      <c r="HCK4" s="6"/>
      <c r="HCL4" s="6"/>
      <c r="HCM4" s="6"/>
      <c r="HCN4" s="6"/>
      <c r="HCO4" s="6"/>
      <c r="HCP4" s="6"/>
      <c r="HCQ4" s="6"/>
      <c r="HCR4" s="6"/>
      <c r="HCS4" s="6"/>
      <c r="HCT4" s="6"/>
      <c r="HCU4" s="6"/>
      <c r="HCV4" s="6"/>
      <c r="HCW4" s="6"/>
      <c r="HCX4" s="6"/>
      <c r="HCY4" s="6"/>
      <c r="HCZ4" s="6"/>
      <c r="HDA4" s="6"/>
      <c r="HDB4" s="6"/>
      <c r="HDC4" s="6"/>
      <c r="HDD4" s="6"/>
      <c r="HDE4" s="6"/>
      <c r="HDF4" s="6"/>
      <c r="HDG4" s="6"/>
      <c r="HDH4" s="6"/>
      <c r="HDI4" s="6"/>
      <c r="HDJ4" s="6"/>
      <c r="HDK4" s="6"/>
      <c r="HDL4" s="6"/>
      <c r="HDM4" s="6"/>
      <c r="HDN4" s="6"/>
      <c r="HDO4" s="6"/>
      <c r="HDP4" s="6"/>
      <c r="HDQ4" s="6"/>
      <c r="HDR4" s="6"/>
      <c r="HDS4" s="6"/>
      <c r="HDT4" s="6"/>
      <c r="HDU4" s="6"/>
      <c r="HDV4" s="6"/>
      <c r="HDW4" s="6"/>
      <c r="HDX4" s="6"/>
      <c r="HDY4" s="6"/>
      <c r="HDZ4" s="6"/>
      <c r="HEA4" s="6"/>
      <c r="HEB4" s="6"/>
      <c r="HEC4" s="6"/>
      <c r="HED4" s="6"/>
      <c r="HEE4" s="6"/>
      <c r="HEF4" s="6"/>
      <c r="HEG4" s="6"/>
      <c r="HEH4" s="6"/>
      <c r="HEI4" s="6"/>
      <c r="HEJ4" s="6"/>
      <c r="HEK4" s="6"/>
      <c r="HEL4" s="6"/>
      <c r="HEM4" s="6"/>
      <c r="HEN4" s="6"/>
      <c r="HEO4" s="6"/>
      <c r="HEP4" s="6"/>
      <c r="HEQ4" s="6"/>
      <c r="HER4" s="6"/>
      <c r="HES4" s="6"/>
      <c r="HET4" s="6"/>
      <c r="HEU4" s="6"/>
      <c r="HEV4" s="6"/>
      <c r="HEW4" s="6"/>
      <c r="HEX4" s="6"/>
      <c r="HEY4" s="6"/>
      <c r="HEZ4" s="6"/>
      <c r="HFA4" s="6"/>
      <c r="HFB4" s="6"/>
      <c r="HFC4" s="6"/>
      <c r="HFD4" s="6"/>
      <c r="HFE4" s="6"/>
      <c r="HFF4" s="6"/>
      <c r="HFG4" s="6"/>
      <c r="HFH4" s="6"/>
      <c r="HFI4" s="6"/>
      <c r="HFJ4" s="6"/>
      <c r="HFK4" s="6"/>
      <c r="HFL4" s="6"/>
      <c r="HFM4" s="6"/>
      <c r="HFN4" s="6"/>
      <c r="HFO4" s="6"/>
      <c r="HFP4" s="6"/>
      <c r="HFQ4" s="6"/>
      <c r="HFR4" s="6"/>
      <c r="HFS4" s="6"/>
      <c r="HFT4" s="6"/>
      <c r="HFU4" s="6"/>
      <c r="HFV4" s="6"/>
      <c r="HFW4" s="6"/>
      <c r="HFX4" s="6"/>
      <c r="HFY4" s="6"/>
      <c r="HFZ4" s="6"/>
      <c r="HGA4" s="6"/>
      <c r="HGB4" s="6"/>
      <c r="HGC4" s="6"/>
      <c r="HGD4" s="6"/>
      <c r="HGE4" s="6"/>
      <c r="HGF4" s="6"/>
      <c r="HGG4" s="6"/>
      <c r="HGH4" s="6"/>
      <c r="HGI4" s="6"/>
      <c r="HGJ4" s="6"/>
      <c r="HGK4" s="6"/>
      <c r="HGL4" s="6"/>
      <c r="HGM4" s="6"/>
      <c r="HGN4" s="6"/>
      <c r="HGO4" s="6"/>
      <c r="HGP4" s="6"/>
      <c r="HGQ4" s="6"/>
      <c r="HGR4" s="6"/>
      <c r="HGS4" s="6"/>
      <c r="HGT4" s="6"/>
      <c r="HGU4" s="6"/>
      <c r="HGV4" s="6"/>
      <c r="HGW4" s="6"/>
      <c r="HGX4" s="6"/>
      <c r="HGY4" s="6"/>
      <c r="HGZ4" s="6"/>
      <c r="HHA4" s="6"/>
      <c r="HHB4" s="6"/>
      <c r="HHC4" s="6"/>
      <c r="HHD4" s="6"/>
      <c r="HHE4" s="6"/>
      <c r="HHF4" s="6"/>
      <c r="HHG4" s="6"/>
      <c r="HHH4" s="6"/>
      <c r="HHI4" s="6"/>
      <c r="HHJ4" s="6"/>
      <c r="HHK4" s="6"/>
      <c r="HHL4" s="6"/>
      <c r="HHM4" s="6"/>
      <c r="HHN4" s="6"/>
      <c r="HHO4" s="6"/>
      <c r="HHP4" s="6"/>
      <c r="HHQ4" s="6"/>
      <c r="HHR4" s="6"/>
      <c r="HHS4" s="6"/>
      <c r="HHT4" s="6"/>
      <c r="HHU4" s="6"/>
      <c r="HHV4" s="6"/>
      <c r="HHW4" s="6"/>
      <c r="HHX4" s="6"/>
      <c r="HHY4" s="6"/>
      <c r="HHZ4" s="6"/>
      <c r="HIA4" s="6"/>
      <c r="HIB4" s="6"/>
      <c r="HIC4" s="6"/>
      <c r="HID4" s="6"/>
      <c r="HIE4" s="6"/>
      <c r="HIF4" s="6"/>
      <c r="HIG4" s="6"/>
      <c r="HIH4" s="6"/>
      <c r="HII4" s="6"/>
      <c r="HIJ4" s="6"/>
      <c r="HIK4" s="6"/>
      <c r="HIL4" s="6"/>
      <c r="HIM4" s="6"/>
      <c r="HIN4" s="6"/>
      <c r="HIO4" s="6"/>
      <c r="HIP4" s="6"/>
      <c r="HIQ4" s="6"/>
      <c r="HIR4" s="6"/>
      <c r="HIS4" s="6"/>
      <c r="HIT4" s="6"/>
      <c r="HIU4" s="6"/>
      <c r="HIV4" s="6"/>
      <c r="HIW4" s="6"/>
      <c r="HIX4" s="6"/>
      <c r="HIY4" s="6"/>
      <c r="HIZ4" s="6"/>
      <c r="HJA4" s="6"/>
      <c r="HJB4" s="6"/>
      <c r="HJC4" s="6"/>
      <c r="HJD4" s="6"/>
      <c r="HJE4" s="6"/>
      <c r="HJF4" s="6"/>
      <c r="HJG4" s="6"/>
      <c r="HJH4" s="6"/>
      <c r="HJI4" s="6"/>
      <c r="HJJ4" s="6"/>
      <c r="HJK4" s="6"/>
      <c r="HJL4" s="6"/>
      <c r="HJM4" s="6"/>
      <c r="HJN4" s="6"/>
      <c r="HJO4" s="6"/>
      <c r="HJP4" s="6"/>
      <c r="HJQ4" s="6"/>
      <c r="HJR4" s="6"/>
      <c r="HJS4" s="6"/>
      <c r="HJT4" s="6"/>
      <c r="HJU4" s="6"/>
      <c r="HJV4" s="6"/>
      <c r="HJW4" s="6"/>
      <c r="HJX4" s="6"/>
      <c r="HJY4" s="6"/>
      <c r="HJZ4" s="6"/>
      <c r="HKA4" s="6"/>
      <c r="HKB4" s="6"/>
      <c r="HKC4" s="6"/>
      <c r="HKD4" s="6"/>
      <c r="HKE4" s="6"/>
      <c r="HKF4" s="6"/>
      <c r="HKG4" s="6"/>
      <c r="HKH4" s="6"/>
      <c r="HKI4" s="6"/>
      <c r="HKJ4" s="6"/>
      <c r="HKK4" s="6"/>
      <c r="HKL4" s="6"/>
      <c r="HKM4" s="6"/>
      <c r="HKN4" s="6"/>
      <c r="HKO4" s="6"/>
      <c r="HKP4" s="6"/>
      <c r="HKQ4" s="6"/>
      <c r="HKR4" s="6"/>
      <c r="HKS4" s="6"/>
      <c r="HKT4" s="6"/>
      <c r="HKU4" s="6"/>
      <c r="HKV4" s="6"/>
      <c r="HKW4" s="6"/>
      <c r="HKX4" s="6"/>
      <c r="HKY4" s="6"/>
      <c r="HKZ4" s="6"/>
      <c r="HLA4" s="6"/>
      <c r="HLB4" s="6"/>
      <c r="HLC4" s="6"/>
      <c r="HLD4" s="6"/>
      <c r="HLE4" s="6"/>
      <c r="HLF4" s="6"/>
      <c r="HLG4" s="6"/>
      <c r="HLH4" s="6"/>
      <c r="HLI4" s="6"/>
      <c r="HLJ4" s="6"/>
      <c r="HLK4" s="6"/>
      <c r="HLL4" s="6"/>
      <c r="HLM4" s="6"/>
      <c r="HLN4" s="6"/>
      <c r="HLO4" s="6"/>
      <c r="HLP4" s="6"/>
      <c r="HLQ4" s="6"/>
      <c r="HLR4" s="6"/>
      <c r="HLS4" s="6"/>
      <c r="HLT4" s="6"/>
      <c r="HLU4" s="6"/>
      <c r="HLV4" s="6"/>
      <c r="HLW4" s="6"/>
      <c r="HLX4" s="6"/>
      <c r="HLY4" s="6"/>
      <c r="HLZ4" s="6"/>
      <c r="HMA4" s="6"/>
      <c r="HMB4" s="6"/>
      <c r="HMC4" s="6"/>
      <c r="HMD4" s="6"/>
      <c r="HME4" s="6"/>
      <c r="HMF4" s="6"/>
      <c r="HMG4" s="6"/>
      <c r="HMH4" s="6"/>
      <c r="HMI4" s="6"/>
      <c r="HMJ4" s="6"/>
      <c r="HMK4" s="6"/>
      <c r="HML4" s="6"/>
      <c r="HMM4" s="6"/>
      <c r="HMN4" s="6"/>
      <c r="HMO4" s="6"/>
      <c r="HMP4" s="6"/>
      <c r="HMQ4" s="6"/>
      <c r="HMR4" s="6"/>
      <c r="HMS4" s="6"/>
      <c r="HMT4" s="6"/>
      <c r="HMU4" s="6"/>
      <c r="HMV4" s="6"/>
      <c r="HMW4" s="6"/>
      <c r="HMX4" s="6"/>
      <c r="HMY4" s="6"/>
      <c r="HMZ4" s="6"/>
      <c r="HNA4" s="6"/>
      <c r="HNB4" s="6"/>
      <c r="HNC4" s="6"/>
      <c r="HND4" s="6"/>
      <c r="HNE4" s="6"/>
      <c r="HNF4" s="6"/>
      <c r="HNG4" s="6"/>
      <c r="HNH4" s="6"/>
      <c r="HNI4" s="6"/>
      <c r="HNJ4" s="6"/>
      <c r="HNK4" s="6"/>
      <c r="HNL4" s="6"/>
      <c r="HNM4" s="6"/>
      <c r="HNN4" s="6"/>
      <c r="HNO4" s="6"/>
      <c r="HNP4" s="6"/>
      <c r="HNQ4" s="6"/>
      <c r="HNR4" s="6"/>
      <c r="HNS4" s="6"/>
      <c r="HNT4" s="6"/>
      <c r="HNU4" s="6"/>
      <c r="HNV4" s="6"/>
      <c r="HNW4" s="6"/>
      <c r="HNX4" s="6"/>
      <c r="HNY4" s="6"/>
      <c r="HNZ4" s="6"/>
      <c r="HOA4" s="6"/>
      <c r="HOB4" s="6"/>
      <c r="HOC4" s="6"/>
      <c r="HOD4" s="6"/>
      <c r="HOE4" s="6"/>
      <c r="HOF4" s="6"/>
      <c r="HOG4" s="6"/>
      <c r="HOH4" s="6"/>
      <c r="HOI4" s="6"/>
      <c r="HOJ4" s="6"/>
      <c r="HOK4" s="6"/>
      <c r="HOL4" s="6"/>
      <c r="HOM4" s="6"/>
      <c r="HON4" s="6"/>
      <c r="HOO4" s="6"/>
      <c r="HOP4" s="6"/>
      <c r="HOQ4" s="6"/>
      <c r="HOR4" s="6"/>
      <c r="HOS4" s="6"/>
      <c r="HOT4" s="6"/>
      <c r="HOU4" s="6"/>
      <c r="HOV4" s="6"/>
      <c r="HOW4" s="6"/>
      <c r="HOX4" s="6"/>
      <c r="HOY4" s="6"/>
      <c r="HOZ4" s="6"/>
      <c r="HPA4" s="6"/>
      <c r="HPB4" s="6"/>
      <c r="HPC4" s="6"/>
      <c r="HPD4" s="6"/>
      <c r="HPE4" s="6"/>
      <c r="HPF4" s="6"/>
      <c r="HPG4" s="6"/>
      <c r="HPH4" s="6"/>
      <c r="HPI4" s="6"/>
      <c r="HPJ4" s="6"/>
      <c r="HPK4" s="6"/>
      <c r="HPL4" s="6"/>
      <c r="HPM4" s="6"/>
      <c r="HPN4" s="6"/>
      <c r="HPO4" s="6"/>
      <c r="HPP4" s="6"/>
      <c r="HPQ4" s="6"/>
      <c r="HPR4" s="6"/>
      <c r="HPS4" s="6"/>
      <c r="HPT4" s="6"/>
      <c r="HPU4" s="6"/>
      <c r="HPV4" s="6"/>
      <c r="HPW4" s="6"/>
      <c r="HPX4" s="6"/>
      <c r="HPY4" s="6"/>
      <c r="HPZ4" s="6"/>
      <c r="HQA4" s="6"/>
      <c r="HQB4" s="6"/>
      <c r="HQC4" s="6"/>
      <c r="HQD4" s="6"/>
      <c r="HQE4" s="6"/>
      <c r="HQF4" s="6"/>
      <c r="HQG4" s="6"/>
      <c r="HQH4" s="6"/>
      <c r="HQI4" s="6"/>
      <c r="HQJ4" s="6"/>
      <c r="HQK4" s="6"/>
      <c r="HQL4" s="6"/>
      <c r="HQM4" s="6"/>
      <c r="HQN4" s="6"/>
      <c r="HQO4" s="6"/>
      <c r="HQP4" s="6"/>
      <c r="HQQ4" s="6"/>
      <c r="HQR4" s="6"/>
      <c r="HQS4" s="6"/>
      <c r="HQT4" s="6"/>
      <c r="HQU4" s="6"/>
      <c r="HQV4" s="6"/>
      <c r="HQW4" s="6"/>
      <c r="HQX4" s="6"/>
      <c r="HQY4" s="6"/>
      <c r="HQZ4" s="6"/>
      <c r="HRA4" s="6"/>
      <c r="HRB4" s="6"/>
      <c r="HRC4" s="6"/>
      <c r="HRD4" s="6"/>
      <c r="HRE4" s="6"/>
      <c r="HRF4" s="6"/>
      <c r="HRG4" s="6"/>
      <c r="HRH4" s="6"/>
      <c r="HRI4" s="6"/>
      <c r="HRJ4" s="6"/>
      <c r="HRK4" s="6"/>
      <c r="HRL4" s="6"/>
      <c r="HRM4" s="6"/>
      <c r="HRN4" s="6"/>
      <c r="HRO4" s="6"/>
      <c r="HRP4" s="6"/>
      <c r="HRQ4" s="6"/>
      <c r="HRR4" s="6"/>
      <c r="HRS4" s="6"/>
      <c r="HRT4" s="6"/>
      <c r="HRU4" s="6"/>
      <c r="HRV4" s="6"/>
      <c r="HRW4" s="6"/>
      <c r="HRX4" s="6"/>
      <c r="HRY4" s="6"/>
      <c r="HRZ4" s="6"/>
      <c r="HSA4" s="6"/>
      <c r="HSB4" s="6"/>
      <c r="HSC4" s="6"/>
      <c r="HSD4" s="6"/>
      <c r="HSE4" s="6"/>
      <c r="HSF4" s="6"/>
      <c r="HSG4" s="6"/>
      <c r="HSH4" s="6"/>
      <c r="HSI4" s="6"/>
      <c r="HSJ4" s="6"/>
      <c r="HSK4" s="6"/>
      <c r="HSL4" s="6"/>
      <c r="HSM4" s="6"/>
      <c r="HSN4" s="6"/>
      <c r="HSO4" s="6"/>
      <c r="HSP4" s="6"/>
      <c r="HSQ4" s="6"/>
      <c r="HSR4" s="6"/>
      <c r="HSS4" s="6"/>
      <c r="HST4" s="6"/>
      <c r="HSU4" s="6"/>
      <c r="HSV4" s="6"/>
      <c r="HSW4" s="6"/>
      <c r="HSX4" s="6"/>
      <c r="HSY4" s="6"/>
      <c r="HSZ4" s="6"/>
      <c r="HTA4" s="6"/>
      <c r="HTB4" s="6"/>
      <c r="HTC4" s="6"/>
      <c r="HTD4" s="6"/>
      <c r="HTE4" s="6"/>
      <c r="HTF4" s="6"/>
      <c r="HTG4" s="6"/>
      <c r="HTH4" s="6"/>
      <c r="HTI4" s="6"/>
      <c r="HTJ4" s="6"/>
      <c r="HTK4" s="6"/>
      <c r="HTL4" s="6"/>
      <c r="HTM4" s="6"/>
      <c r="HTN4" s="6"/>
      <c r="HTO4" s="6"/>
      <c r="HTP4" s="6"/>
      <c r="HTQ4" s="6"/>
      <c r="HTR4" s="6"/>
      <c r="HTS4" s="6"/>
      <c r="HTT4" s="6"/>
      <c r="HTU4" s="6"/>
      <c r="HTV4" s="6"/>
      <c r="HTW4" s="6"/>
      <c r="HTX4" s="6"/>
      <c r="HTY4" s="6"/>
      <c r="HTZ4" s="6"/>
      <c r="HUA4" s="6"/>
      <c r="HUB4" s="6"/>
      <c r="HUC4" s="6"/>
      <c r="HUD4" s="6"/>
      <c r="HUE4" s="6"/>
      <c r="HUF4" s="6"/>
      <c r="HUG4" s="6"/>
      <c r="HUH4" s="6"/>
      <c r="HUI4" s="6"/>
      <c r="HUJ4" s="6"/>
      <c r="HUK4" s="6"/>
      <c r="HUL4" s="6"/>
      <c r="HUM4" s="6"/>
      <c r="HUN4" s="6"/>
      <c r="HUO4" s="6"/>
      <c r="HUP4" s="6"/>
      <c r="HUQ4" s="6"/>
      <c r="HUR4" s="6"/>
      <c r="HUS4" s="6"/>
      <c r="HUT4" s="6"/>
      <c r="HUU4" s="6"/>
      <c r="HUV4" s="6"/>
      <c r="HUW4" s="6"/>
      <c r="HUX4" s="6"/>
      <c r="HUY4" s="6"/>
      <c r="HUZ4" s="6"/>
      <c r="HVA4" s="6"/>
      <c r="HVB4" s="6"/>
      <c r="HVC4" s="6"/>
      <c r="HVD4" s="6"/>
      <c r="HVE4" s="6"/>
      <c r="HVF4" s="6"/>
      <c r="HVG4" s="6"/>
      <c r="HVH4" s="6"/>
      <c r="HVI4" s="6"/>
      <c r="HVJ4" s="6"/>
      <c r="HVK4" s="6"/>
      <c r="HVL4" s="6"/>
      <c r="HVM4" s="6"/>
      <c r="HVN4" s="6"/>
      <c r="HVO4" s="6"/>
      <c r="HVP4" s="6"/>
      <c r="HVQ4" s="6"/>
      <c r="HVR4" s="6"/>
      <c r="HVS4" s="6"/>
      <c r="HVT4" s="6"/>
      <c r="HVU4" s="6"/>
      <c r="HVV4" s="6"/>
      <c r="HVW4" s="6"/>
      <c r="HVX4" s="6"/>
      <c r="HVY4" s="6"/>
      <c r="HVZ4" s="6"/>
      <c r="HWA4" s="6"/>
      <c r="HWB4" s="6"/>
      <c r="HWC4" s="6"/>
      <c r="HWD4" s="6"/>
      <c r="HWE4" s="6"/>
      <c r="HWF4" s="6"/>
      <c r="HWG4" s="6"/>
      <c r="HWH4" s="6"/>
      <c r="HWI4" s="6"/>
      <c r="HWJ4" s="6"/>
      <c r="HWK4" s="6"/>
      <c r="HWL4" s="6"/>
      <c r="HWM4" s="6"/>
      <c r="HWN4" s="6"/>
      <c r="HWO4" s="6"/>
      <c r="HWP4" s="6"/>
      <c r="HWQ4" s="6"/>
      <c r="HWR4" s="6"/>
      <c r="HWS4" s="6"/>
      <c r="HWT4" s="6"/>
      <c r="HWU4" s="6"/>
      <c r="HWV4" s="6"/>
      <c r="HWW4" s="6"/>
      <c r="HWX4" s="6"/>
      <c r="HWY4" s="6"/>
      <c r="HWZ4" s="6"/>
      <c r="HXA4" s="6"/>
      <c r="HXB4" s="6"/>
      <c r="HXC4" s="6"/>
      <c r="HXD4" s="6"/>
      <c r="HXE4" s="6"/>
      <c r="HXF4" s="6"/>
      <c r="HXG4" s="6"/>
      <c r="HXH4" s="6"/>
      <c r="HXI4" s="6"/>
      <c r="HXJ4" s="6"/>
      <c r="HXK4" s="6"/>
      <c r="HXL4" s="6"/>
      <c r="HXM4" s="6"/>
      <c r="HXN4" s="6"/>
      <c r="HXO4" s="6"/>
      <c r="HXP4" s="6"/>
      <c r="HXQ4" s="6"/>
      <c r="HXR4" s="6"/>
      <c r="HXS4" s="6"/>
      <c r="HXT4" s="6"/>
      <c r="HXU4" s="6"/>
      <c r="HXV4" s="6"/>
      <c r="HXW4" s="6"/>
      <c r="HXX4" s="6"/>
      <c r="HXY4" s="6"/>
      <c r="HXZ4" s="6"/>
      <c r="HYA4" s="6"/>
      <c r="HYB4" s="6"/>
      <c r="HYC4" s="6"/>
      <c r="HYD4" s="6"/>
      <c r="HYE4" s="6"/>
      <c r="HYF4" s="6"/>
      <c r="HYG4" s="6"/>
      <c r="HYH4" s="6"/>
      <c r="HYI4" s="6"/>
      <c r="HYJ4" s="6"/>
      <c r="HYK4" s="6"/>
      <c r="HYL4" s="6"/>
      <c r="HYM4" s="6"/>
      <c r="HYN4" s="6"/>
      <c r="HYO4" s="6"/>
      <c r="HYP4" s="6"/>
      <c r="HYQ4" s="6"/>
      <c r="HYR4" s="6"/>
      <c r="HYS4" s="6"/>
      <c r="HYT4" s="6"/>
      <c r="HYU4" s="6"/>
      <c r="HYV4" s="6"/>
      <c r="HYW4" s="6"/>
      <c r="HYX4" s="6"/>
      <c r="HYY4" s="6"/>
      <c r="HYZ4" s="6"/>
      <c r="HZA4" s="6"/>
      <c r="HZB4" s="6"/>
      <c r="HZC4" s="6"/>
      <c r="HZD4" s="6"/>
      <c r="HZE4" s="6"/>
      <c r="HZF4" s="6"/>
      <c r="HZG4" s="6"/>
      <c r="HZH4" s="6"/>
      <c r="HZI4" s="6"/>
      <c r="HZJ4" s="6"/>
      <c r="HZK4" s="6"/>
      <c r="HZL4" s="6"/>
      <c r="HZM4" s="6"/>
      <c r="HZN4" s="6"/>
      <c r="HZO4" s="6"/>
      <c r="HZP4" s="6"/>
      <c r="HZQ4" s="6"/>
      <c r="HZR4" s="6"/>
      <c r="HZS4" s="6"/>
      <c r="HZT4" s="6"/>
      <c r="HZU4" s="6"/>
      <c r="HZV4" s="6"/>
      <c r="HZW4" s="6"/>
      <c r="HZX4" s="6"/>
      <c r="HZY4" s="6"/>
      <c r="HZZ4" s="6"/>
      <c r="IAA4" s="6"/>
      <c r="IAB4" s="6"/>
      <c r="IAC4" s="6"/>
      <c r="IAD4" s="6"/>
      <c r="IAE4" s="6"/>
      <c r="IAF4" s="6"/>
      <c r="IAG4" s="6"/>
      <c r="IAH4" s="6"/>
      <c r="IAI4" s="6"/>
      <c r="IAJ4" s="6"/>
      <c r="IAK4" s="6"/>
      <c r="IAL4" s="6"/>
      <c r="IAM4" s="6"/>
      <c r="IAN4" s="6"/>
      <c r="IAO4" s="6"/>
      <c r="IAP4" s="6"/>
      <c r="IAQ4" s="6"/>
      <c r="IAR4" s="6"/>
      <c r="IAS4" s="6"/>
      <c r="IAT4" s="6"/>
      <c r="IAU4" s="6"/>
      <c r="IAV4" s="6"/>
      <c r="IAW4" s="6"/>
      <c r="IAX4" s="6"/>
      <c r="IAY4" s="6"/>
      <c r="IAZ4" s="6"/>
      <c r="IBA4" s="6"/>
      <c r="IBB4" s="6"/>
      <c r="IBC4" s="6"/>
      <c r="IBD4" s="6"/>
      <c r="IBE4" s="6"/>
      <c r="IBF4" s="6"/>
      <c r="IBG4" s="6"/>
      <c r="IBH4" s="6"/>
      <c r="IBI4" s="6"/>
      <c r="IBJ4" s="6"/>
      <c r="IBK4" s="6"/>
      <c r="IBL4" s="6"/>
      <c r="IBM4" s="6"/>
      <c r="IBN4" s="6"/>
      <c r="IBO4" s="6"/>
      <c r="IBP4" s="6"/>
      <c r="IBQ4" s="6"/>
      <c r="IBR4" s="6"/>
      <c r="IBS4" s="6"/>
      <c r="IBT4" s="6"/>
      <c r="IBU4" s="6"/>
      <c r="IBV4" s="6"/>
      <c r="IBW4" s="6"/>
      <c r="IBX4" s="6"/>
      <c r="IBY4" s="6"/>
      <c r="IBZ4" s="6"/>
      <c r="ICA4" s="6"/>
      <c r="ICB4" s="6"/>
      <c r="ICC4" s="6"/>
      <c r="ICD4" s="6"/>
      <c r="ICE4" s="6"/>
      <c r="ICF4" s="6"/>
      <c r="ICG4" s="6"/>
      <c r="ICH4" s="6"/>
      <c r="ICI4" s="6"/>
      <c r="ICJ4" s="6"/>
      <c r="ICK4" s="6"/>
      <c r="ICL4" s="6"/>
      <c r="ICM4" s="6"/>
      <c r="ICN4" s="6"/>
      <c r="ICO4" s="6"/>
      <c r="ICP4" s="6"/>
      <c r="ICQ4" s="6"/>
      <c r="ICR4" s="6"/>
      <c r="ICS4" s="6"/>
      <c r="ICT4" s="6"/>
      <c r="ICU4" s="6"/>
      <c r="ICV4" s="6"/>
      <c r="ICW4" s="6"/>
      <c r="ICX4" s="6"/>
      <c r="ICY4" s="6"/>
      <c r="ICZ4" s="6"/>
      <c r="IDA4" s="6"/>
      <c r="IDB4" s="6"/>
      <c r="IDC4" s="6"/>
      <c r="IDD4" s="6"/>
      <c r="IDE4" s="6"/>
      <c r="IDF4" s="6"/>
      <c r="IDG4" s="6"/>
      <c r="IDH4" s="6"/>
      <c r="IDI4" s="6"/>
      <c r="IDJ4" s="6"/>
      <c r="IDK4" s="6"/>
      <c r="IDL4" s="6"/>
      <c r="IDM4" s="6"/>
      <c r="IDN4" s="6"/>
      <c r="IDO4" s="6"/>
      <c r="IDP4" s="6"/>
      <c r="IDQ4" s="6"/>
      <c r="IDR4" s="6"/>
      <c r="IDS4" s="6"/>
      <c r="IDT4" s="6"/>
      <c r="IDU4" s="6"/>
      <c r="IDV4" s="6"/>
      <c r="IDW4" s="6"/>
      <c r="IDX4" s="6"/>
      <c r="IDY4" s="6"/>
      <c r="IDZ4" s="6"/>
      <c r="IEA4" s="6"/>
      <c r="IEB4" s="6"/>
      <c r="IEC4" s="6"/>
      <c r="IED4" s="6"/>
      <c r="IEE4" s="6"/>
      <c r="IEF4" s="6"/>
      <c r="IEG4" s="6"/>
      <c r="IEH4" s="6"/>
      <c r="IEI4" s="6"/>
      <c r="IEJ4" s="6"/>
      <c r="IEK4" s="6"/>
      <c r="IEL4" s="6"/>
      <c r="IEM4" s="6"/>
      <c r="IEN4" s="6"/>
      <c r="IEO4" s="6"/>
      <c r="IEP4" s="6"/>
      <c r="IEQ4" s="6"/>
      <c r="IER4" s="6"/>
      <c r="IES4" s="6"/>
      <c r="IET4" s="6"/>
      <c r="IEU4" s="6"/>
      <c r="IEV4" s="6"/>
      <c r="IEW4" s="6"/>
      <c r="IEX4" s="6"/>
      <c r="IEY4" s="6"/>
      <c r="IEZ4" s="6"/>
      <c r="IFA4" s="6"/>
      <c r="IFB4" s="6"/>
      <c r="IFC4" s="6"/>
      <c r="IFD4" s="6"/>
      <c r="IFE4" s="6"/>
      <c r="IFF4" s="6"/>
      <c r="IFG4" s="6"/>
      <c r="IFH4" s="6"/>
      <c r="IFI4" s="6"/>
      <c r="IFJ4" s="6"/>
      <c r="IFK4" s="6"/>
      <c r="IFL4" s="6"/>
      <c r="IFM4" s="6"/>
      <c r="IFN4" s="6"/>
      <c r="IFO4" s="6"/>
      <c r="IFP4" s="6"/>
      <c r="IFQ4" s="6"/>
      <c r="IFR4" s="6"/>
      <c r="IFS4" s="6"/>
      <c r="IFT4" s="6"/>
      <c r="IFU4" s="6"/>
      <c r="IFV4" s="6"/>
      <c r="IFW4" s="6"/>
      <c r="IFX4" s="6"/>
      <c r="IFY4" s="6"/>
      <c r="IFZ4" s="6"/>
      <c r="IGA4" s="6"/>
      <c r="IGB4" s="6"/>
      <c r="IGC4" s="6"/>
      <c r="IGD4" s="6"/>
      <c r="IGE4" s="6"/>
      <c r="IGF4" s="6"/>
      <c r="IGG4" s="6"/>
      <c r="IGH4" s="6"/>
      <c r="IGI4" s="6"/>
      <c r="IGJ4" s="6"/>
      <c r="IGK4" s="6"/>
      <c r="IGL4" s="6"/>
      <c r="IGM4" s="6"/>
      <c r="IGN4" s="6"/>
      <c r="IGO4" s="6"/>
      <c r="IGP4" s="6"/>
      <c r="IGQ4" s="6"/>
      <c r="IGR4" s="6"/>
      <c r="IGS4" s="6"/>
      <c r="IGT4" s="6"/>
      <c r="IGU4" s="6"/>
      <c r="IGV4" s="6"/>
      <c r="IGW4" s="6"/>
      <c r="IGX4" s="6"/>
      <c r="IGY4" s="6"/>
      <c r="IGZ4" s="6"/>
      <c r="IHA4" s="6"/>
      <c r="IHB4" s="6"/>
      <c r="IHC4" s="6"/>
      <c r="IHD4" s="6"/>
      <c r="IHE4" s="6"/>
      <c r="IHF4" s="6"/>
      <c r="IHG4" s="6"/>
      <c r="IHH4" s="6"/>
      <c r="IHI4" s="6"/>
      <c r="IHJ4" s="6"/>
      <c r="IHK4" s="6"/>
      <c r="IHL4" s="6"/>
      <c r="IHM4" s="6"/>
      <c r="IHN4" s="6"/>
      <c r="IHO4" s="6"/>
      <c r="IHP4" s="6"/>
      <c r="IHQ4" s="6"/>
      <c r="IHR4" s="6"/>
      <c r="IHS4" s="6"/>
      <c r="IHT4" s="6"/>
      <c r="IHU4" s="6"/>
      <c r="IHV4" s="6"/>
      <c r="IHW4" s="6"/>
      <c r="IHX4" s="6"/>
      <c r="IHY4" s="6"/>
      <c r="IHZ4" s="6"/>
      <c r="IIA4" s="6"/>
      <c r="IIB4" s="6"/>
      <c r="IIC4" s="6"/>
      <c r="IID4" s="6"/>
      <c r="IIE4" s="6"/>
      <c r="IIF4" s="6"/>
      <c r="IIG4" s="6"/>
      <c r="IIH4" s="6"/>
      <c r="III4" s="6"/>
      <c r="IIJ4" s="6"/>
      <c r="IIK4" s="6"/>
      <c r="IIL4" s="6"/>
      <c r="IIM4" s="6"/>
      <c r="IIN4" s="6"/>
      <c r="IIO4" s="6"/>
      <c r="IIP4" s="6"/>
      <c r="IIQ4" s="6"/>
      <c r="IIR4" s="6"/>
      <c r="IIS4" s="6"/>
      <c r="IIT4" s="6"/>
      <c r="IIU4" s="6"/>
      <c r="IIV4" s="6"/>
      <c r="IIW4" s="6"/>
      <c r="IIX4" s="6"/>
      <c r="IIY4" s="6"/>
      <c r="IIZ4" s="6"/>
      <c r="IJA4" s="6"/>
      <c r="IJB4" s="6"/>
      <c r="IJC4" s="6"/>
      <c r="IJD4" s="6"/>
      <c r="IJE4" s="6"/>
      <c r="IJF4" s="6"/>
      <c r="IJG4" s="6"/>
      <c r="IJH4" s="6"/>
      <c r="IJI4" s="6"/>
      <c r="IJJ4" s="6"/>
      <c r="IJK4" s="6"/>
      <c r="IJL4" s="6"/>
      <c r="IJM4" s="6"/>
      <c r="IJN4" s="6"/>
      <c r="IJO4" s="6"/>
      <c r="IJP4" s="6"/>
      <c r="IJQ4" s="6"/>
      <c r="IJR4" s="6"/>
      <c r="IJS4" s="6"/>
      <c r="IJT4" s="6"/>
      <c r="IJU4" s="6"/>
      <c r="IJV4" s="6"/>
      <c r="IJW4" s="6"/>
      <c r="IJX4" s="6"/>
      <c r="IJY4" s="6"/>
      <c r="IJZ4" s="6"/>
      <c r="IKA4" s="6"/>
      <c r="IKB4" s="6"/>
      <c r="IKC4" s="6"/>
      <c r="IKD4" s="6"/>
      <c r="IKE4" s="6"/>
      <c r="IKF4" s="6"/>
      <c r="IKG4" s="6"/>
      <c r="IKH4" s="6"/>
      <c r="IKI4" s="6"/>
      <c r="IKJ4" s="6"/>
      <c r="IKK4" s="6"/>
      <c r="IKL4" s="6"/>
      <c r="IKM4" s="6"/>
      <c r="IKN4" s="6"/>
      <c r="IKO4" s="6"/>
      <c r="IKP4" s="6"/>
      <c r="IKQ4" s="6"/>
      <c r="IKR4" s="6"/>
      <c r="IKS4" s="6"/>
      <c r="IKT4" s="6"/>
      <c r="IKU4" s="6"/>
      <c r="IKV4" s="6"/>
      <c r="IKW4" s="6"/>
      <c r="IKX4" s="6"/>
      <c r="IKY4" s="6"/>
      <c r="IKZ4" s="6"/>
      <c r="ILA4" s="6"/>
      <c r="ILB4" s="6"/>
      <c r="ILC4" s="6"/>
      <c r="ILD4" s="6"/>
      <c r="ILE4" s="6"/>
      <c r="ILF4" s="6"/>
      <c r="ILG4" s="6"/>
      <c r="ILH4" s="6"/>
      <c r="ILI4" s="6"/>
      <c r="ILJ4" s="6"/>
      <c r="ILK4" s="6"/>
      <c r="ILL4" s="6"/>
      <c r="ILM4" s="6"/>
      <c r="ILN4" s="6"/>
      <c r="ILO4" s="6"/>
      <c r="ILP4" s="6"/>
      <c r="ILQ4" s="6"/>
      <c r="ILR4" s="6"/>
      <c r="ILS4" s="6"/>
      <c r="ILT4" s="6"/>
      <c r="ILU4" s="6"/>
      <c r="ILV4" s="6"/>
      <c r="ILW4" s="6"/>
      <c r="ILX4" s="6"/>
      <c r="ILY4" s="6"/>
      <c r="ILZ4" s="6"/>
      <c r="IMA4" s="6"/>
      <c r="IMB4" s="6"/>
      <c r="IMC4" s="6"/>
      <c r="IMD4" s="6"/>
      <c r="IME4" s="6"/>
      <c r="IMF4" s="6"/>
      <c r="IMG4" s="6"/>
      <c r="IMH4" s="6"/>
      <c r="IMI4" s="6"/>
      <c r="IMJ4" s="6"/>
      <c r="IMK4" s="6"/>
      <c r="IML4" s="6"/>
      <c r="IMM4" s="6"/>
      <c r="IMN4" s="6"/>
      <c r="IMO4" s="6"/>
      <c r="IMP4" s="6"/>
      <c r="IMQ4" s="6"/>
      <c r="IMR4" s="6"/>
      <c r="IMS4" s="6"/>
      <c r="IMT4" s="6"/>
      <c r="IMU4" s="6"/>
      <c r="IMV4" s="6"/>
      <c r="IMW4" s="6"/>
      <c r="IMX4" s="6"/>
      <c r="IMY4" s="6"/>
      <c r="IMZ4" s="6"/>
      <c r="INA4" s="6"/>
      <c r="INB4" s="6"/>
      <c r="INC4" s="6"/>
      <c r="IND4" s="6"/>
      <c r="INE4" s="6"/>
      <c r="INF4" s="6"/>
      <c r="ING4" s="6"/>
      <c r="INH4" s="6"/>
      <c r="INI4" s="6"/>
      <c r="INJ4" s="6"/>
      <c r="INK4" s="6"/>
      <c r="INL4" s="6"/>
      <c r="INM4" s="6"/>
      <c r="INN4" s="6"/>
      <c r="INO4" s="6"/>
      <c r="INP4" s="6"/>
      <c r="INQ4" s="6"/>
      <c r="INR4" s="6"/>
      <c r="INS4" s="6"/>
      <c r="INT4" s="6"/>
      <c r="INU4" s="6"/>
      <c r="INV4" s="6"/>
      <c r="INW4" s="6"/>
      <c r="INX4" s="6"/>
      <c r="INY4" s="6"/>
      <c r="INZ4" s="6"/>
      <c r="IOA4" s="6"/>
      <c r="IOB4" s="6"/>
      <c r="IOC4" s="6"/>
      <c r="IOD4" s="6"/>
      <c r="IOE4" s="6"/>
      <c r="IOF4" s="6"/>
      <c r="IOG4" s="6"/>
      <c r="IOH4" s="6"/>
      <c r="IOI4" s="6"/>
      <c r="IOJ4" s="6"/>
      <c r="IOK4" s="6"/>
      <c r="IOL4" s="6"/>
      <c r="IOM4" s="6"/>
      <c r="ION4" s="6"/>
      <c r="IOO4" s="6"/>
      <c r="IOP4" s="6"/>
      <c r="IOQ4" s="6"/>
      <c r="IOR4" s="6"/>
      <c r="IOS4" s="6"/>
      <c r="IOT4" s="6"/>
      <c r="IOU4" s="6"/>
      <c r="IOV4" s="6"/>
      <c r="IOW4" s="6"/>
      <c r="IOX4" s="6"/>
      <c r="IOY4" s="6"/>
      <c r="IOZ4" s="6"/>
      <c r="IPA4" s="6"/>
      <c r="IPB4" s="6"/>
      <c r="IPC4" s="6"/>
      <c r="IPD4" s="6"/>
      <c r="IPE4" s="6"/>
      <c r="IPF4" s="6"/>
      <c r="IPG4" s="6"/>
      <c r="IPH4" s="6"/>
      <c r="IPI4" s="6"/>
      <c r="IPJ4" s="6"/>
      <c r="IPK4" s="6"/>
      <c r="IPL4" s="6"/>
      <c r="IPM4" s="6"/>
      <c r="IPN4" s="6"/>
      <c r="IPO4" s="6"/>
      <c r="IPP4" s="6"/>
      <c r="IPQ4" s="6"/>
      <c r="IPR4" s="6"/>
      <c r="IPS4" s="6"/>
      <c r="IPT4" s="6"/>
      <c r="IPU4" s="6"/>
      <c r="IPV4" s="6"/>
      <c r="IPW4" s="6"/>
      <c r="IPX4" s="6"/>
      <c r="IPY4" s="6"/>
      <c r="IPZ4" s="6"/>
      <c r="IQA4" s="6"/>
      <c r="IQB4" s="6"/>
      <c r="IQC4" s="6"/>
      <c r="IQD4" s="6"/>
      <c r="IQE4" s="6"/>
      <c r="IQF4" s="6"/>
      <c r="IQG4" s="6"/>
      <c r="IQH4" s="6"/>
      <c r="IQI4" s="6"/>
      <c r="IQJ4" s="6"/>
      <c r="IQK4" s="6"/>
      <c r="IQL4" s="6"/>
      <c r="IQM4" s="6"/>
      <c r="IQN4" s="6"/>
      <c r="IQO4" s="6"/>
      <c r="IQP4" s="6"/>
      <c r="IQQ4" s="6"/>
      <c r="IQR4" s="6"/>
      <c r="IQS4" s="6"/>
      <c r="IQT4" s="6"/>
      <c r="IQU4" s="6"/>
      <c r="IQV4" s="6"/>
      <c r="IQW4" s="6"/>
      <c r="IQX4" s="6"/>
      <c r="IQY4" s="6"/>
      <c r="IQZ4" s="6"/>
      <c r="IRA4" s="6"/>
      <c r="IRB4" s="6"/>
      <c r="IRC4" s="6"/>
      <c r="IRD4" s="6"/>
      <c r="IRE4" s="6"/>
      <c r="IRF4" s="6"/>
      <c r="IRG4" s="6"/>
      <c r="IRH4" s="6"/>
      <c r="IRI4" s="6"/>
      <c r="IRJ4" s="6"/>
      <c r="IRK4" s="6"/>
      <c r="IRL4" s="6"/>
      <c r="IRM4" s="6"/>
      <c r="IRN4" s="6"/>
      <c r="IRO4" s="6"/>
      <c r="IRP4" s="6"/>
      <c r="IRQ4" s="6"/>
      <c r="IRR4" s="6"/>
      <c r="IRS4" s="6"/>
      <c r="IRT4" s="6"/>
      <c r="IRU4" s="6"/>
      <c r="IRV4" s="6"/>
      <c r="IRW4" s="6"/>
      <c r="IRX4" s="6"/>
      <c r="IRY4" s="6"/>
      <c r="IRZ4" s="6"/>
      <c r="ISA4" s="6"/>
      <c r="ISB4" s="6"/>
      <c r="ISC4" s="6"/>
      <c r="ISD4" s="6"/>
      <c r="ISE4" s="6"/>
      <c r="ISF4" s="6"/>
      <c r="ISG4" s="6"/>
      <c r="ISH4" s="6"/>
      <c r="ISI4" s="6"/>
      <c r="ISJ4" s="6"/>
      <c r="ISK4" s="6"/>
      <c r="ISL4" s="6"/>
      <c r="ISM4" s="6"/>
      <c r="ISN4" s="6"/>
      <c r="ISO4" s="6"/>
      <c r="ISP4" s="6"/>
      <c r="ISQ4" s="6"/>
      <c r="ISR4" s="6"/>
      <c r="ISS4" s="6"/>
      <c r="IST4" s="6"/>
      <c r="ISU4" s="6"/>
      <c r="ISV4" s="6"/>
      <c r="ISW4" s="6"/>
      <c r="ISX4" s="6"/>
      <c r="ISY4" s="6"/>
      <c r="ISZ4" s="6"/>
      <c r="ITA4" s="6"/>
      <c r="ITB4" s="6"/>
      <c r="ITC4" s="6"/>
      <c r="ITD4" s="6"/>
      <c r="ITE4" s="6"/>
      <c r="ITF4" s="6"/>
      <c r="ITG4" s="6"/>
      <c r="ITH4" s="6"/>
      <c r="ITI4" s="6"/>
      <c r="ITJ4" s="6"/>
      <c r="ITK4" s="6"/>
      <c r="ITL4" s="6"/>
      <c r="ITM4" s="6"/>
      <c r="ITN4" s="6"/>
      <c r="ITO4" s="6"/>
      <c r="ITP4" s="6"/>
      <c r="ITQ4" s="6"/>
      <c r="ITR4" s="6"/>
      <c r="ITS4" s="6"/>
      <c r="ITT4" s="6"/>
      <c r="ITU4" s="6"/>
      <c r="ITV4" s="6"/>
      <c r="ITW4" s="6"/>
      <c r="ITX4" s="6"/>
      <c r="ITY4" s="6"/>
      <c r="ITZ4" s="6"/>
      <c r="IUA4" s="6"/>
      <c r="IUB4" s="6"/>
      <c r="IUC4" s="6"/>
      <c r="IUD4" s="6"/>
      <c r="IUE4" s="6"/>
      <c r="IUF4" s="6"/>
      <c r="IUG4" s="6"/>
      <c r="IUH4" s="6"/>
      <c r="IUI4" s="6"/>
      <c r="IUJ4" s="6"/>
      <c r="IUK4" s="6"/>
      <c r="IUL4" s="6"/>
      <c r="IUM4" s="6"/>
      <c r="IUN4" s="6"/>
      <c r="IUO4" s="6"/>
      <c r="IUP4" s="6"/>
      <c r="IUQ4" s="6"/>
      <c r="IUR4" s="6"/>
      <c r="IUS4" s="6"/>
      <c r="IUT4" s="6"/>
      <c r="IUU4" s="6"/>
      <c r="IUV4" s="6"/>
      <c r="IUW4" s="6"/>
      <c r="IUX4" s="6"/>
      <c r="IUY4" s="6"/>
      <c r="IUZ4" s="6"/>
      <c r="IVA4" s="6"/>
      <c r="IVB4" s="6"/>
      <c r="IVC4" s="6"/>
      <c r="IVD4" s="6"/>
      <c r="IVE4" s="6"/>
      <c r="IVF4" s="6"/>
      <c r="IVG4" s="6"/>
      <c r="IVH4" s="6"/>
      <c r="IVI4" s="6"/>
      <c r="IVJ4" s="6"/>
      <c r="IVK4" s="6"/>
      <c r="IVL4" s="6"/>
      <c r="IVM4" s="6"/>
      <c r="IVN4" s="6"/>
      <c r="IVO4" s="6"/>
      <c r="IVP4" s="6"/>
      <c r="IVQ4" s="6"/>
      <c r="IVR4" s="6"/>
      <c r="IVS4" s="6"/>
      <c r="IVT4" s="6"/>
      <c r="IVU4" s="6"/>
      <c r="IVV4" s="6"/>
      <c r="IVW4" s="6"/>
      <c r="IVX4" s="6"/>
      <c r="IVY4" s="6"/>
      <c r="IVZ4" s="6"/>
      <c r="IWA4" s="6"/>
      <c r="IWB4" s="6"/>
      <c r="IWC4" s="6"/>
      <c r="IWD4" s="6"/>
      <c r="IWE4" s="6"/>
      <c r="IWF4" s="6"/>
      <c r="IWG4" s="6"/>
      <c r="IWH4" s="6"/>
      <c r="IWI4" s="6"/>
      <c r="IWJ4" s="6"/>
      <c r="IWK4" s="6"/>
      <c r="IWL4" s="6"/>
      <c r="IWM4" s="6"/>
      <c r="IWN4" s="6"/>
      <c r="IWO4" s="6"/>
      <c r="IWP4" s="6"/>
      <c r="IWQ4" s="6"/>
      <c r="IWR4" s="6"/>
      <c r="IWS4" s="6"/>
      <c r="IWT4" s="6"/>
      <c r="IWU4" s="6"/>
      <c r="IWV4" s="6"/>
      <c r="IWW4" s="6"/>
      <c r="IWX4" s="6"/>
      <c r="IWY4" s="6"/>
      <c r="IWZ4" s="6"/>
      <c r="IXA4" s="6"/>
      <c r="IXB4" s="6"/>
      <c r="IXC4" s="6"/>
      <c r="IXD4" s="6"/>
      <c r="IXE4" s="6"/>
      <c r="IXF4" s="6"/>
      <c r="IXG4" s="6"/>
      <c r="IXH4" s="6"/>
      <c r="IXI4" s="6"/>
      <c r="IXJ4" s="6"/>
      <c r="IXK4" s="6"/>
      <c r="IXL4" s="6"/>
      <c r="IXM4" s="6"/>
      <c r="IXN4" s="6"/>
      <c r="IXO4" s="6"/>
      <c r="IXP4" s="6"/>
      <c r="IXQ4" s="6"/>
      <c r="IXR4" s="6"/>
      <c r="IXS4" s="6"/>
      <c r="IXT4" s="6"/>
      <c r="IXU4" s="6"/>
      <c r="IXV4" s="6"/>
      <c r="IXW4" s="6"/>
      <c r="IXX4" s="6"/>
      <c r="IXY4" s="6"/>
      <c r="IXZ4" s="6"/>
      <c r="IYA4" s="6"/>
      <c r="IYB4" s="6"/>
      <c r="IYC4" s="6"/>
      <c r="IYD4" s="6"/>
      <c r="IYE4" s="6"/>
      <c r="IYF4" s="6"/>
      <c r="IYG4" s="6"/>
      <c r="IYH4" s="6"/>
      <c r="IYI4" s="6"/>
      <c r="IYJ4" s="6"/>
      <c r="IYK4" s="6"/>
      <c r="IYL4" s="6"/>
      <c r="IYM4" s="6"/>
      <c r="IYN4" s="6"/>
      <c r="IYO4" s="6"/>
      <c r="IYP4" s="6"/>
      <c r="IYQ4" s="6"/>
      <c r="IYR4" s="6"/>
      <c r="IYS4" s="6"/>
      <c r="IYT4" s="6"/>
      <c r="IYU4" s="6"/>
      <c r="IYV4" s="6"/>
      <c r="IYW4" s="6"/>
      <c r="IYX4" s="6"/>
      <c r="IYY4" s="6"/>
      <c r="IYZ4" s="6"/>
      <c r="IZA4" s="6"/>
      <c r="IZB4" s="6"/>
      <c r="IZC4" s="6"/>
      <c r="IZD4" s="6"/>
      <c r="IZE4" s="6"/>
      <c r="IZF4" s="6"/>
      <c r="IZG4" s="6"/>
      <c r="IZH4" s="6"/>
      <c r="IZI4" s="6"/>
      <c r="IZJ4" s="6"/>
      <c r="IZK4" s="6"/>
      <c r="IZL4" s="6"/>
      <c r="IZM4" s="6"/>
      <c r="IZN4" s="6"/>
      <c r="IZO4" s="6"/>
      <c r="IZP4" s="6"/>
      <c r="IZQ4" s="6"/>
      <c r="IZR4" s="6"/>
      <c r="IZS4" s="6"/>
      <c r="IZT4" s="6"/>
      <c r="IZU4" s="6"/>
      <c r="IZV4" s="6"/>
      <c r="IZW4" s="6"/>
      <c r="IZX4" s="6"/>
      <c r="IZY4" s="6"/>
      <c r="IZZ4" s="6"/>
      <c r="JAA4" s="6"/>
      <c r="JAB4" s="6"/>
      <c r="JAC4" s="6"/>
      <c r="JAD4" s="6"/>
      <c r="JAE4" s="6"/>
      <c r="JAF4" s="6"/>
      <c r="JAG4" s="6"/>
      <c r="JAH4" s="6"/>
      <c r="JAI4" s="6"/>
      <c r="JAJ4" s="6"/>
      <c r="JAK4" s="6"/>
      <c r="JAL4" s="6"/>
      <c r="JAM4" s="6"/>
      <c r="JAN4" s="6"/>
      <c r="JAO4" s="6"/>
      <c r="JAP4" s="6"/>
      <c r="JAQ4" s="6"/>
      <c r="JAR4" s="6"/>
      <c r="JAS4" s="6"/>
      <c r="JAT4" s="6"/>
      <c r="JAU4" s="6"/>
      <c r="JAV4" s="6"/>
      <c r="JAW4" s="6"/>
      <c r="JAX4" s="6"/>
      <c r="JAY4" s="6"/>
      <c r="JAZ4" s="6"/>
      <c r="JBA4" s="6"/>
      <c r="JBB4" s="6"/>
      <c r="JBC4" s="6"/>
      <c r="JBD4" s="6"/>
      <c r="JBE4" s="6"/>
      <c r="JBF4" s="6"/>
      <c r="JBG4" s="6"/>
      <c r="JBH4" s="6"/>
      <c r="JBI4" s="6"/>
      <c r="JBJ4" s="6"/>
      <c r="JBK4" s="6"/>
      <c r="JBL4" s="6"/>
      <c r="JBM4" s="6"/>
      <c r="JBN4" s="6"/>
      <c r="JBO4" s="6"/>
      <c r="JBP4" s="6"/>
      <c r="JBQ4" s="6"/>
      <c r="JBR4" s="6"/>
      <c r="JBS4" s="6"/>
      <c r="JBT4" s="6"/>
      <c r="JBU4" s="6"/>
      <c r="JBV4" s="6"/>
      <c r="JBW4" s="6"/>
      <c r="JBX4" s="6"/>
      <c r="JBY4" s="6"/>
      <c r="JBZ4" s="6"/>
      <c r="JCA4" s="6"/>
      <c r="JCB4" s="6"/>
      <c r="JCC4" s="6"/>
      <c r="JCD4" s="6"/>
      <c r="JCE4" s="6"/>
      <c r="JCF4" s="6"/>
      <c r="JCG4" s="6"/>
      <c r="JCH4" s="6"/>
      <c r="JCI4" s="6"/>
      <c r="JCJ4" s="6"/>
      <c r="JCK4" s="6"/>
      <c r="JCL4" s="6"/>
      <c r="JCM4" s="6"/>
      <c r="JCN4" s="6"/>
      <c r="JCO4" s="6"/>
      <c r="JCP4" s="6"/>
      <c r="JCQ4" s="6"/>
      <c r="JCR4" s="6"/>
      <c r="JCS4" s="6"/>
      <c r="JCT4" s="6"/>
      <c r="JCU4" s="6"/>
      <c r="JCV4" s="6"/>
      <c r="JCW4" s="6"/>
      <c r="JCX4" s="6"/>
      <c r="JCY4" s="6"/>
      <c r="JCZ4" s="6"/>
      <c r="JDA4" s="6"/>
      <c r="JDB4" s="6"/>
      <c r="JDC4" s="6"/>
      <c r="JDD4" s="6"/>
      <c r="JDE4" s="6"/>
      <c r="JDF4" s="6"/>
      <c r="JDG4" s="6"/>
      <c r="JDH4" s="6"/>
      <c r="JDI4" s="6"/>
      <c r="JDJ4" s="6"/>
      <c r="JDK4" s="6"/>
      <c r="JDL4" s="6"/>
      <c r="JDM4" s="6"/>
      <c r="JDN4" s="6"/>
      <c r="JDO4" s="6"/>
      <c r="JDP4" s="6"/>
      <c r="JDQ4" s="6"/>
      <c r="JDR4" s="6"/>
      <c r="JDS4" s="6"/>
      <c r="JDT4" s="6"/>
      <c r="JDU4" s="6"/>
      <c r="JDV4" s="6"/>
      <c r="JDW4" s="6"/>
      <c r="JDX4" s="6"/>
      <c r="JDY4" s="6"/>
      <c r="JDZ4" s="6"/>
      <c r="JEA4" s="6"/>
      <c r="JEB4" s="6"/>
      <c r="JEC4" s="6"/>
      <c r="JED4" s="6"/>
      <c r="JEE4" s="6"/>
      <c r="JEF4" s="6"/>
      <c r="JEG4" s="6"/>
      <c r="JEH4" s="6"/>
      <c r="JEI4" s="6"/>
      <c r="JEJ4" s="6"/>
      <c r="JEK4" s="6"/>
      <c r="JEL4" s="6"/>
      <c r="JEM4" s="6"/>
      <c r="JEN4" s="6"/>
      <c r="JEO4" s="6"/>
      <c r="JEP4" s="6"/>
      <c r="JEQ4" s="6"/>
      <c r="JER4" s="6"/>
      <c r="JES4" s="6"/>
      <c r="JET4" s="6"/>
      <c r="JEU4" s="6"/>
      <c r="JEV4" s="6"/>
      <c r="JEW4" s="6"/>
      <c r="JEX4" s="6"/>
      <c r="JEY4" s="6"/>
      <c r="JEZ4" s="6"/>
      <c r="JFA4" s="6"/>
      <c r="JFB4" s="6"/>
      <c r="JFC4" s="6"/>
      <c r="JFD4" s="6"/>
      <c r="JFE4" s="6"/>
      <c r="JFF4" s="6"/>
      <c r="JFG4" s="6"/>
      <c r="JFH4" s="6"/>
      <c r="JFI4" s="6"/>
      <c r="JFJ4" s="6"/>
      <c r="JFK4" s="6"/>
      <c r="JFL4" s="6"/>
      <c r="JFM4" s="6"/>
      <c r="JFN4" s="6"/>
      <c r="JFO4" s="6"/>
      <c r="JFP4" s="6"/>
      <c r="JFQ4" s="6"/>
      <c r="JFR4" s="6"/>
      <c r="JFS4" s="6"/>
      <c r="JFT4" s="6"/>
      <c r="JFU4" s="6"/>
      <c r="JFV4" s="6"/>
      <c r="JFW4" s="6"/>
      <c r="JFX4" s="6"/>
      <c r="JFY4" s="6"/>
      <c r="JFZ4" s="6"/>
      <c r="JGA4" s="6"/>
      <c r="JGB4" s="6"/>
      <c r="JGC4" s="6"/>
      <c r="JGD4" s="6"/>
      <c r="JGE4" s="6"/>
      <c r="JGF4" s="6"/>
      <c r="JGG4" s="6"/>
      <c r="JGH4" s="6"/>
      <c r="JGI4" s="6"/>
      <c r="JGJ4" s="6"/>
      <c r="JGK4" s="6"/>
      <c r="JGL4" s="6"/>
      <c r="JGM4" s="6"/>
      <c r="JGN4" s="6"/>
      <c r="JGO4" s="6"/>
      <c r="JGP4" s="6"/>
      <c r="JGQ4" s="6"/>
      <c r="JGR4" s="6"/>
      <c r="JGS4" s="6"/>
      <c r="JGT4" s="6"/>
      <c r="JGU4" s="6"/>
      <c r="JGV4" s="6"/>
      <c r="JGW4" s="6"/>
      <c r="JGX4" s="6"/>
      <c r="JGY4" s="6"/>
      <c r="JGZ4" s="6"/>
      <c r="JHA4" s="6"/>
      <c r="JHB4" s="6"/>
      <c r="JHC4" s="6"/>
      <c r="JHD4" s="6"/>
      <c r="JHE4" s="6"/>
      <c r="JHF4" s="6"/>
      <c r="JHG4" s="6"/>
      <c r="JHH4" s="6"/>
      <c r="JHI4" s="6"/>
      <c r="JHJ4" s="6"/>
      <c r="JHK4" s="6"/>
      <c r="JHL4" s="6"/>
      <c r="JHM4" s="6"/>
      <c r="JHN4" s="6"/>
      <c r="JHO4" s="6"/>
      <c r="JHP4" s="6"/>
      <c r="JHQ4" s="6"/>
      <c r="JHR4" s="6"/>
      <c r="JHS4" s="6"/>
      <c r="JHT4" s="6"/>
      <c r="JHU4" s="6"/>
      <c r="JHV4" s="6"/>
      <c r="JHW4" s="6"/>
      <c r="JHX4" s="6"/>
      <c r="JHY4" s="6"/>
      <c r="JHZ4" s="6"/>
      <c r="JIA4" s="6"/>
      <c r="JIB4" s="6"/>
      <c r="JIC4" s="6"/>
      <c r="JID4" s="6"/>
      <c r="JIE4" s="6"/>
      <c r="JIF4" s="6"/>
      <c r="JIG4" s="6"/>
      <c r="JIH4" s="6"/>
      <c r="JII4" s="6"/>
      <c r="JIJ4" s="6"/>
      <c r="JIK4" s="6"/>
      <c r="JIL4" s="6"/>
      <c r="JIM4" s="6"/>
      <c r="JIN4" s="6"/>
      <c r="JIO4" s="6"/>
      <c r="JIP4" s="6"/>
      <c r="JIQ4" s="6"/>
      <c r="JIR4" s="6"/>
      <c r="JIS4" s="6"/>
      <c r="JIT4" s="6"/>
      <c r="JIU4" s="6"/>
      <c r="JIV4" s="6"/>
      <c r="JIW4" s="6"/>
      <c r="JIX4" s="6"/>
      <c r="JIY4" s="6"/>
      <c r="JIZ4" s="6"/>
      <c r="JJA4" s="6"/>
      <c r="JJB4" s="6"/>
      <c r="JJC4" s="6"/>
      <c r="JJD4" s="6"/>
      <c r="JJE4" s="6"/>
      <c r="JJF4" s="6"/>
      <c r="JJG4" s="6"/>
      <c r="JJH4" s="6"/>
      <c r="JJI4" s="6"/>
      <c r="JJJ4" s="6"/>
      <c r="JJK4" s="6"/>
      <c r="JJL4" s="6"/>
      <c r="JJM4" s="6"/>
      <c r="JJN4" s="6"/>
      <c r="JJO4" s="6"/>
      <c r="JJP4" s="6"/>
      <c r="JJQ4" s="6"/>
      <c r="JJR4" s="6"/>
      <c r="JJS4" s="6"/>
      <c r="JJT4" s="6"/>
      <c r="JJU4" s="6"/>
      <c r="JJV4" s="6"/>
      <c r="JJW4" s="6"/>
      <c r="JJX4" s="6"/>
      <c r="JJY4" s="6"/>
      <c r="JJZ4" s="6"/>
      <c r="JKA4" s="6"/>
      <c r="JKB4" s="6"/>
      <c r="JKC4" s="6"/>
      <c r="JKD4" s="6"/>
      <c r="JKE4" s="6"/>
      <c r="JKF4" s="6"/>
      <c r="JKG4" s="6"/>
      <c r="JKH4" s="6"/>
      <c r="JKI4" s="6"/>
      <c r="JKJ4" s="6"/>
      <c r="JKK4" s="6"/>
      <c r="JKL4" s="6"/>
      <c r="JKM4" s="6"/>
      <c r="JKN4" s="6"/>
      <c r="JKO4" s="6"/>
      <c r="JKP4" s="6"/>
      <c r="JKQ4" s="6"/>
      <c r="JKR4" s="6"/>
      <c r="JKS4" s="6"/>
      <c r="JKT4" s="6"/>
      <c r="JKU4" s="6"/>
      <c r="JKV4" s="6"/>
      <c r="JKW4" s="6"/>
      <c r="JKX4" s="6"/>
      <c r="JKY4" s="6"/>
      <c r="JKZ4" s="6"/>
      <c r="JLA4" s="6"/>
      <c r="JLB4" s="6"/>
      <c r="JLC4" s="6"/>
      <c r="JLD4" s="6"/>
      <c r="JLE4" s="6"/>
      <c r="JLF4" s="6"/>
      <c r="JLG4" s="6"/>
      <c r="JLH4" s="6"/>
      <c r="JLI4" s="6"/>
      <c r="JLJ4" s="6"/>
      <c r="JLK4" s="6"/>
      <c r="JLL4" s="6"/>
      <c r="JLM4" s="6"/>
      <c r="JLN4" s="6"/>
      <c r="JLO4" s="6"/>
      <c r="JLP4" s="6"/>
      <c r="JLQ4" s="6"/>
      <c r="JLR4" s="6"/>
      <c r="JLS4" s="6"/>
      <c r="JLT4" s="6"/>
      <c r="JLU4" s="6"/>
      <c r="JLV4" s="6"/>
      <c r="JLW4" s="6"/>
      <c r="JLX4" s="6"/>
      <c r="JLY4" s="6"/>
      <c r="JLZ4" s="6"/>
      <c r="JMA4" s="6"/>
      <c r="JMB4" s="6"/>
      <c r="JMC4" s="6"/>
      <c r="JMD4" s="6"/>
      <c r="JME4" s="6"/>
      <c r="JMF4" s="6"/>
      <c r="JMG4" s="6"/>
      <c r="JMH4" s="6"/>
      <c r="JMI4" s="6"/>
      <c r="JMJ4" s="6"/>
      <c r="JMK4" s="6"/>
      <c r="JML4" s="6"/>
      <c r="JMM4" s="6"/>
      <c r="JMN4" s="6"/>
      <c r="JMO4" s="6"/>
      <c r="JMP4" s="6"/>
      <c r="JMQ4" s="6"/>
      <c r="JMR4" s="6"/>
      <c r="JMS4" s="6"/>
      <c r="JMT4" s="6"/>
      <c r="JMU4" s="6"/>
      <c r="JMV4" s="6"/>
      <c r="JMW4" s="6"/>
      <c r="JMX4" s="6"/>
      <c r="JMY4" s="6"/>
      <c r="JMZ4" s="6"/>
      <c r="JNA4" s="6"/>
      <c r="JNB4" s="6"/>
      <c r="JNC4" s="6"/>
      <c r="JND4" s="6"/>
      <c r="JNE4" s="6"/>
      <c r="JNF4" s="6"/>
      <c r="JNG4" s="6"/>
      <c r="JNH4" s="6"/>
      <c r="JNI4" s="6"/>
      <c r="JNJ4" s="6"/>
      <c r="JNK4" s="6"/>
      <c r="JNL4" s="6"/>
      <c r="JNM4" s="6"/>
      <c r="JNN4" s="6"/>
      <c r="JNO4" s="6"/>
      <c r="JNP4" s="6"/>
      <c r="JNQ4" s="6"/>
      <c r="JNR4" s="6"/>
      <c r="JNS4" s="6"/>
      <c r="JNT4" s="6"/>
      <c r="JNU4" s="6"/>
      <c r="JNV4" s="6"/>
      <c r="JNW4" s="6"/>
      <c r="JNX4" s="6"/>
      <c r="JNY4" s="6"/>
      <c r="JNZ4" s="6"/>
      <c r="JOA4" s="6"/>
      <c r="JOB4" s="6"/>
      <c r="JOC4" s="6"/>
      <c r="JOD4" s="6"/>
      <c r="JOE4" s="6"/>
      <c r="JOF4" s="6"/>
      <c r="JOG4" s="6"/>
      <c r="JOH4" s="6"/>
      <c r="JOI4" s="6"/>
      <c r="JOJ4" s="6"/>
      <c r="JOK4" s="6"/>
      <c r="JOL4" s="6"/>
      <c r="JOM4" s="6"/>
      <c r="JON4" s="6"/>
      <c r="JOO4" s="6"/>
      <c r="JOP4" s="6"/>
      <c r="JOQ4" s="6"/>
      <c r="JOR4" s="6"/>
      <c r="JOS4" s="6"/>
      <c r="JOT4" s="6"/>
      <c r="JOU4" s="6"/>
      <c r="JOV4" s="6"/>
      <c r="JOW4" s="6"/>
      <c r="JOX4" s="6"/>
      <c r="JOY4" s="6"/>
      <c r="JOZ4" s="6"/>
      <c r="JPA4" s="6"/>
      <c r="JPB4" s="6"/>
      <c r="JPC4" s="6"/>
      <c r="JPD4" s="6"/>
      <c r="JPE4" s="6"/>
      <c r="JPF4" s="6"/>
      <c r="JPG4" s="6"/>
      <c r="JPH4" s="6"/>
      <c r="JPI4" s="6"/>
      <c r="JPJ4" s="6"/>
      <c r="JPK4" s="6"/>
      <c r="JPL4" s="6"/>
      <c r="JPM4" s="6"/>
      <c r="JPN4" s="6"/>
      <c r="JPO4" s="6"/>
      <c r="JPP4" s="6"/>
      <c r="JPQ4" s="6"/>
      <c r="JPR4" s="6"/>
      <c r="JPS4" s="6"/>
      <c r="JPT4" s="6"/>
      <c r="JPU4" s="6"/>
      <c r="JPV4" s="6"/>
      <c r="JPW4" s="6"/>
      <c r="JPX4" s="6"/>
      <c r="JPY4" s="6"/>
      <c r="JPZ4" s="6"/>
      <c r="JQA4" s="6"/>
      <c r="JQB4" s="6"/>
      <c r="JQC4" s="6"/>
      <c r="JQD4" s="6"/>
      <c r="JQE4" s="6"/>
      <c r="JQF4" s="6"/>
      <c r="JQG4" s="6"/>
      <c r="JQH4" s="6"/>
      <c r="JQI4" s="6"/>
      <c r="JQJ4" s="6"/>
      <c r="JQK4" s="6"/>
      <c r="JQL4" s="6"/>
      <c r="JQM4" s="6"/>
      <c r="JQN4" s="6"/>
      <c r="JQO4" s="6"/>
      <c r="JQP4" s="6"/>
      <c r="JQQ4" s="6"/>
      <c r="JQR4" s="6"/>
      <c r="JQS4" s="6"/>
      <c r="JQT4" s="6"/>
      <c r="JQU4" s="6"/>
      <c r="JQV4" s="6"/>
      <c r="JQW4" s="6"/>
      <c r="JQX4" s="6"/>
      <c r="JQY4" s="6"/>
      <c r="JQZ4" s="6"/>
      <c r="JRA4" s="6"/>
      <c r="JRB4" s="6"/>
      <c r="JRC4" s="6"/>
      <c r="JRD4" s="6"/>
      <c r="JRE4" s="6"/>
      <c r="JRF4" s="6"/>
      <c r="JRG4" s="6"/>
      <c r="JRH4" s="6"/>
      <c r="JRI4" s="6"/>
      <c r="JRJ4" s="6"/>
      <c r="JRK4" s="6"/>
      <c r="JRL4" s="6"/>
      <c r="JRM4" s="6"/>
      <c r="JRN4" s="6"/>
      <c r="JRO4" s="6"/>
      <c r="JRP4" s="6"/>
      <c r="JRQ4" s="6"/>
      <c r="JRR4" s="6"/>
      <c r="JRS4" s="6"/>
      <c r="JRT4" s="6"/>
      <c r="JRU4" s="6"/>
      <c r="JRV4" s="6"/>
      <c r="JRW4" s="6"/>
      <c r="JRX4" s="6"/>
      <c r="JRY4" s="6"/>
      <c r="JRZ4" s="6"/>
      <c r="JSA4" s="6"/>
      <c r="JSB4" s="6"/>
      <c r="JSC4" s="6"/>
      <c r="JSD4" s="6"/>
      <c r="JSE4" s="6"/>
      <c r="JSF4" s="6"/>
      <c r="JSG4" s="6"/>
      <c r="JSH4" s="6"/>
      <c r="JSI4" s="6"/>
      <c r="JSJ4" s="6"/>
      <c r="JSK4" s="6"/>
      <c r="JSL4" s="6"/>
      <c r="JSM4" s="6"/>
      <c r="JSN4" s="6"/>
      <c r="JSO4" s="6"/>
      <c r="JSP4" s="6"/>
      <c r="JSQ4" s="6"/>
      <c r="JSR4" s="6"/>
      <c r="JSS4" s="6"/>
      <c r="JST4" s="6"/>
      <c r="JSU4" s="6"/>
      <c r="JSV4" s="6"/>
      <c r="JSW4" s="6"/>
      <c r="JSX4" s="6"/>
      <c r="JSY4" s="6"/>
      <c r="JSZ4" s="6"/>
      <c r="JTA4" s="6"/>
      <c r="JTB4" s="6"/>
      <c r="JTC4" s="6"/>
      <c r="JTD4" s="6"/>
      <c r="JTE4" s="6"/>
      <c r="JTF4" s="6"/>
      <c r="JTG4" s="6"/>
      <c r="JTH4" s="6"/>
      <c r="JTI4" s="6"/>
      <c r="JTJ4" s="6"/>
      <c r="JTK4" s="6"/>
      <c r="JTL4" s="6"/>
      <c r="JTM4" s="6"/>
      <c r="JTN4" s="6"/>
      <c r="JTO4" s="6"/>
      <c r="JTP4" s="6"/>
      <c r="JTQ4" s="6"/>
      <c r="JTR4" s="6"/>
      <c r="JTS4" s="6"/>
      <c r="JTT4" s="6"/>
      <c r="JTU4" s="6"/>
      <c r="JTV4" s="6"/>
      <c r="JTW4" s="6"/>
      <c r="JTX4" s="6"/>
      <c r="JTY4" s="6"/>
      <c r="JTZ4" s="6"/>
      <c r="JUA4" s="6"/>
      <c r="JUB4" s="6"/>
      <c r="JUC4" s="6"/>
      <c r="JUD4" s="6"/>
      <c r="JUE4" s="6"/>
      <c r="JUF4" s="6"/>
      <c r="JUG4" s="6"/>
      <c r="JUH4" s="6"/>
      <c r="JUI4" s="6"/>
      <c r="JUJ4" s="6"/>
      <c r="JUK4" s="6"/>
      <c r="JUL4" s="6"/>
      <c r="JUM4" s="6"/>
      <c r="JUN4" s="6"/>
      <c r="JUO4" s="6"/>
      <c r="JUP4" s="6"/>
      <c r="JUQ4" s="6"/>
      <c r="JUR4" s="6"/>
      <c r="JUS4" s="6"/>
      <c r="JUT4" s="6"/>
      <c r="JUU4" s="6"/>
      <c r="JUV4" s="6"/>
      <c r="JUW4" s="6"/>
      <c r="JUX4" s="6"/>
      <c r="JUY4" s="6"/>
      <c r="JUZ4" s="6"/>
      <c r="JVA4" s="6"/>
      <c r="JVB4" s="6"/>
      <c r="JVC4" s="6"/>
      <c r="JVD4" s="6"/>
      <c r="JVE4" s="6"/>
      <c r="JVF4" s="6"/>
      <c r="JVG4" s="6"/>
      <c r="JVH4" s="6"/>
      <c r="JVI4" s="6"/>
      <c r="JVJ4" s="6"/>
      <c r="JVK4" s="6"/>
      <c r="JVL4" s="6"/>
      <c r="JVM4" s="6"/>
      <c r="JVN4" s="6"/>
      <c r="JVO4" s="6"/>
      <c r="JVP4" s="6"/>
      <c r="JVQ4" s="6"/>
      <c r="JVR4" s="6"/>
      <c r="JVS4" s="6"/>
      <c r="JVT4" s="6"/>
      <c r="JVU4" s="6"/>
      <c r="JVV4" s="6"/>
      <c r="JVW4" s="6"/>
      <c r="JVX4" s="6"/>
      <c r="JVY4" s="6"/>
      <c r="JVZ4" s="6"/>
      <c r="JWA4" s="6"/>
      <c r="JWB4" s="6"/>
      <c r="JWC4" s="6"/>
      <c r="JWD4" s="6"/>
      <c r="JWE4" s="6"/>
      <c r="JWF4" s="6"/>
      <c r="JWG4" s="6"/>
      <c r="JWH4" s="6"/>
      <c r="JWI4" s="6"/>
      <c r="JWJ4" s="6"/>
      <c r="JWK4" s="6"/>
      <c r="JWL4" s="6"/>
      <c r="JWM4" s="6"/>
      <c r="JWN4" s="6"/>
      <c r="JWO4" s="6"/>
      <c r="JWP4" s="6"/>
      <c r="JWQ4" s="6"/>
      <c r="JWR4" s="6"/>
      <c r="JWS4" s="6"/>
      <c r="JWT4" s="6"/>
      <c r="JWU4" s="6"/>
      <c r="JWV4" s="6"/>
      <c r="JWW4" s="6"/>
      <c r="JWX4" s="6"/>
      <c r="JWY4" s="6"/>
      <c r="JWZ4" s="6"/>
      <c r="JXA4" s="6"/>
      <c r="JXB4" s="6"/>
      <c r="JXC4" s="6"/>
      <c r="JXD4" s="6"/>
      <c r="JXE4" s="6"/>
      <c r="JXF4" s="6"/>
      <c r="JXG4" s="6"/>
      <c r="JXH4" s="6"/>
      <c r="JXI4" s="6"/>
      <c r="JXJ4" s="6"/>
      <c r="JXK4" s="6"/>
      <c r="JXL4" s="6"/>
      <c r="JXM4" s="6"/>
      <c r="JXN4" s="6"/>
      <c r="JXO4" s="6"/>
      <c r="JXP4" s="6"/>
      <c r="JXQ4" s="6"/>
      <c r="JXR4" s="6"/>
      <c r="JXS4" s="6"/>
      <c r="JXT4" s="6"/>
      <c r="JXU4" s="6"/>
      <c r="JXV4" s="6"/>
      <c r="JXW4" s="6"/>
      <c r="JXX4" s="6"/>
      <c r="JXY4" s="6"/>
      <c r="JXZ4" s="6"/>
      <c r="JYA4" s="6"/>
      <c r="JYB4" s="6"/>
      <c r="JYC4" s="6"/>
      <c r="JYD4" s="6"/>
      <c r="JYE4" s="6"/>
      <c r="JYF4" s="6"/>
      <c r="JYG4" s="6"/>
      <c r="JYH4" s="6"/>
      <c r="JYI4" s="6"/>
      <c r="JYJ4" s="6"/>
      <c r="JYK4" s="6"/>
      <c r="JYL4" s="6"/>
      <c r="JYM4" s="6"/>
      <c r="JYN4" s="6"/>
      <c r="JYO4" s="6"/>
      <c r="JYP4" s="6"/>
      <c r="JYQ4" s="6"/>
      <c r="JYR4" s="6"/>
      <c r="JYS4" s="6"/>
      <c r="JYT4" s="6"/>
      <c r="JYU4" s="6"/>
      <c r="JYV4" s="6"/>
      <c r="JYW4" s="6"/>
      <c r="JYX4" s="6"/>
      <c r="JYY4" s="6"/>
      <c r="JYZ4" s="6"/>
      <c r="JZA4" s="6"/>
      <c r="JZB4" s="6"/>
      <c r="JZC4" s="6"/>
      <c r="JZD4" s="6"/>
      <c r="JZE4" s="6"/>
      <c r="JZF4" s="6"/>
      <c r="JZG4" s="6"/>
      <c r="JZH4" s="6"/>
      <c r="JZI4" s="6"/>
      <c r="JZJ4" s="6"/>
      <c r="JZK4" s="6"/>
      <c r="JZL4" s="6"/>
      <c r="JZM4" s="6"/>
      <c r="JZN4" s="6"/>
      <c r="JZO4" s="6"/>
      <c r="JZP4" s="6"/>
      <c r="JZQ4" s="6"/>
      <c r="JZR4" s="6"/>
      <c r="JZS4" s="6"/>
      <c r="JZT4" s="6"/>
      <c r="JZU4" s="6"/>
      <c r="JZV4" s="6"/>
      <c r="JZW4" s="6"/>
      <c r="JZX4" s="6"/>
      <c r="JZY4" s="6"/>
      <c r="JZZ4" s="6"/>
      <c r="KAA4" s="6"/>
      <c r="KAB4" s="6"/>
      <c r="KAC4" s="6"/>
      <c r="KAD4" s="6"/>
      <c r="KAE4" s="6"/>
      <c r="KAF4" s="6"/>
      <c r="KAG4" s="6"/>
      <c r="KAH4" s="6"/>
      <c r="KAI4" s="6"/>
      <c r="KAJ4" s="6"/>
      <c r="KAK4" s="6"/>
      <c r="KAL4" s="6"/>
      <c r="KAM4" s="6"/>
      <c r="KAN4" s="6"/>
      <c r="KAO4" s="6"/>
      <c r="KAP4" s="6"/>
      <c r="KAQ4" s="6"/>
      <c r="KAR4" s="6"/>
      <c r="KAS4" s="6"/>
      <c r="KAT4" s="6"/>
      <c r="KAU4" s="6"/>
      <c r="KAV4" s="6"/>
      <c r="KAW4" s="6"/>
      <c r="KAX4" s="6"/>
      <c r="KAY4" s="6"/>
      <c r="KAZ4" s="6"/>
      <c r="KBA4" s="6"/>
      <c r="KBB4" s="6"/>
      <c r="KBC4" s="6"/>
      <c r="KBD4" s="6"/>
      <c r="KBE4" s="6"/>
      <c r="KBF4" s="6"/>
      <c r="KBG4" s="6"/>
      <c r="KBH4" s="6"/>
      <c r="KBI4" s="6"/>
      <c r="KBJ4" s="6"/>
      <c r="KBK4" s="6"/>
      <c r="KBL4" s="6"/>
      <c r="KBM4" s="6"/>
      <c r="KBN4" s="6"/>
      <c r="KBO4" s="6"/>
      <c r="KBP4" s="6"/>
      <c r="KBQ4" s="6"/>
      <c r="KBR4" s="6"/>
      <c r="KBS4" s="6"/>
      <c r="KBT4" s="6"/>
      <c r="KBU4" s="6"/>
      <c r="KBV4" s="6"/>
      <c r="KBW4" s="6"/>
      <c r="KBX4" s="6"/>
      <c r="KBY4" s="6"/>
      <c r="KBZ4" s="6"/>
      <c r="KCA4" s="6"/>
      <c r="KCB4" s="6"/>
      <c r="KCC4" s="6"/>
      <c r="KCD4" s="6"/>
      <c r="KCE4" s="6"/>
      <c r="KCF4" s="6"/>
      <c r="KCG4" s="6"/>
      <c r="KCH4" s="6"/>
      <c r="KCI4" s="6"/>
      <c r="KCJ4" s="6"/>
      <c r="KCK4" s="6"/>
      <c r="KCL4" s="6"/>
      <c r="KCM4" s="6"/>
      <c r="KCN4" s="6"/>
      <c r="KCO4" s="6"/>
      <c r="KCP4" s="6"/>
      <c r="KCQ4" s="6"/>
      <c r="KCR4" s="6"/>
      <c r="KCS4" s="6"/>
      <c r="KCT4" s="6"/>
      <c r="KCU4" s="6"/>
      <c r="KCV4" s="6"/>
      <c r="KCW4" s="6"/>
      <c r="KCX4" s="6"/>
      <c r="KCY4" s="6"/>
      <c r="KCZ4" s="6"/>
      <c r="KDA4" s="6"/>
      <c r="KDB4" s="6"/>
      <c r="KDC4" s="6"/>
      <c r="KDD4" s="6"/>
      <c r="KDE4" s="6"/>
      <c r="KDF4" s="6"/>
      <c r="KDG4" s="6"/>
      <c r="KDH4" s="6"/>
      <c r="KDI4" s="6"/>
      <c r="KDJ4" s="6"/>
      <c r="KDK4" s="6"/>
      <c r="KDL4" s="6"/>
      <c r="KDM4" s="6"/>
      <c r="KDN4" s="6"/>
      <c r="KDO4" s="6"/>
      <c r="KDP4" s="6"/>
      <c r="KDQ4" s="6"/>
      <c r="KDR4" s="6"/>
      <c r="KDS4" s="6"/>
      <c r="KDT4" s="6"/>
      <c r="KDU4" s="6"/>
      <c r="KDV4" s="6"/>
      <c r="KDW4" s="6"/>
      <c r="KDX4" s="6"/>
      <c r="KDY4" s="6"/>
      <c r="KDZ4" s="6"/>
      <c r="KEA4" s="6"/>
      <c r="KEB4" s="6"/>
      <c r="KEC4" s="6"/>
      <c r="KED4" s="6"/>
      <c r="KEE4" s="6"/>
      <c r="KEF4" s="6"/>
      <c r="KEG4" s="6"/>
      <c r="KEH4" s="6"/>
      <c r="KEI4" s="6"/>
      <c r="KEJ4" s="6"/>
      <c r="KEK4" s="6"/>
      <c r="KEL4" s="6"/>
      <c r="KEM4" s="6"/>
      <c r="KEN4" s="6"/>
      <c r="KEO4" s="6"/>
      <c r="KEP4" s="6"/>
      <c r="KEQ4" s="6"/>
      <c r="KER4" s="6"/>
      <c r="KES4" s="6"/>
      <c r="KET4" s="6"/>
      <c r="KEU4" s="6"/>
      <c r="KEV4" s="6"/>
      <c r="KEW4" s="6"/>
      <c r="KEX4" s="6"/>
      <c r="KEY4" s="6"/>
      <c r="KEZ4" s="6"/>
      <c r="KFA4" s="6"/>
      <c r="KFB4" s="6"/>
      <c r="KFC4" s="6"/>
      <c r="KFD4" s="6"/>
      <c r="KFE4" s="6"/>
      <c r="KFF4" s="6"/>
      <c r="KFG4" s="6"/>
      <c r="KFH4" s="6"/>
      <c r="KFI4" s="6"/>
      <c r="KFJ4" s="6"/>
      <c r="KFK4" s="6"/>
      <c r="KFL4" s="6"/>
      <c r="KFM4" s="6"/>
      <c r="KFN4" s="6"/>
      <c r="KFO4" s="6"/>
      <c r="KFP4" s="6"/>
      <c r="KFQ4" s="6"/>
      <c r="KFR4" s="6"/>
      <c r="KFS4" s="6"/>
      <c r="KFT4" s="6"/>
      <c r="KFU4" s="6"/>
      <c r="KFV4" s="6"/>
      <c r="KFW4" s="6"/>
      <c r="KFX4" s="6"/>
      <c r="KFY4" s="6"/>
      <c r="KFZ4" s="6"/>
      <c r="KGA4" s="6"/>
      <c r="KGB4" s="6"/>
      <c r="KGC4" s="6"/>
      <c r="KGD4" s="6"/>
      <c r="KGE4" s="6"/>
      <c r="KGF4" s="6"/>
      <c r="KGG4" s="6"/>
      <c r="KGH4" s="6"/>
      <c r="KGI4" s="6"/>
      <c r="KGJ4" s="6"/>
      <c r="KGK4" s="6"/>
      <c r="KGL4" s="6"/>
      <c r="KGM4" s="6"/>
      <c r="KGN4" s="6"/>
      <c r="KGO4" s="6"/>
      <c r="KGP4" s="6"/>
      <c r="KGQ4" s="6"/>
      <c r="KGR4" s="6"/>
      <c r="KGS4" s="6"/>
      <c r="KGT4" s="6"/>
      <c r="KGU4" s="6"/>
      <c r="KGV4" s="6"/>
      <c r="KGW4" s="6"/>
      <c r="KGX4" s="6"/>
      <c r="KGY4" s="6"/>
      <c r="KGZ4" s="6"/>
      <c r="KHA4" s="6"/>
      <c r="KHB4" s="6"/>
      <c r="KHC4" s="6"/>
      <c r="KHD4" s="6"/>
      <c r="KHE4" s="6"/>
      <c r="KHF4" s="6"/>
      <c r="KHG4" s="6"/>
      <c r="KHH4" s="6"/>
      <c r="KHI4" s="6"/>
      <c r="KHJ4" s="6"/>
      <c r="KHK4" s="6"/>
      <c r="KHL4" s="6"/>
      <c r="KHM4" s="6"/>
      <c r="KHN4" s="6"/>
      <c r="KHO4" s="6"/>
      <c r="KHP4" s="6"/>
      <c r="KHQ4" s="6"/>
      <c r="KHR4" s="6"/>
      <c r="KHS4" s="6"/>
      <c r="KHT4" s="6"/>
      <c r="KHU4" s="6"/>
      <c r="KHV4" s="6"/>
      <c r="KHW4" s="6"/>
      <c r="KHX4" s="6"/>
      <c r="KHY4" s="6"/>
      <c r="KHZ4" s="6"/>
      <c r="KIA4" s="6"/>
      <c r="KIB4" s="6"/>
      <c r="KIC4" s="6"/>
      <c r="KID4" s="6"/>
      <c r="KIE4" s="6"/>
      <c r="KIF4" s="6"/>
      <c r="KIG4" s="6"/>
      <c r="KIH4" s="6"/>
      <c r="KII4" s="6"/>
      <c r="KIJ4" s="6"/>
      <c r="KIK4" s="6"/>
      <c r="KIL4" s="6"/>
      <c r="KIM4" s="6"/>
      <c r="KIN4" s="6"/>
      <c r="KIO4" s="6"/>
      <c r="KIP4" s="6"/>
      <c r="KIQ4" s="6"/>
      <c r="KIR4" s="6"/>
      <c r="KIS4" s="6"/>
      <c r="KIT4" s="6"/>
      <c r="KIU4" s="6"/>
      <c r="KIV4" s="6"/>
      <c r="KIW4" s="6"/>
      <c r="KIX4" s="6"/>
      <c r="KIY4" s="6"/>
      <c r="KIZ4" s="6"/>
      <c r="KJA4" s="6"/>
      <c r="KJB4" s="6"/>
      <c r="KJC4" s="6"/>
      <c r="KJD4" s="6"/>
      <c r="KJE4" s="6"/>
      <c r="KJF4" s="6"/>
      <c r="KJG4" s="6"/>
      <c r="KJH4" s="6"/>
      <c r="KJI4" s="6"/>
      <c r="KJJ4" s="6"/>
      <c r="KJK4" s="6"/>
      <c r="KJL4" s="6"/>
      <c r="KJM4" s="6"/>
      <c r="KJN4" s="6"/>
      <c r="KJO4" s="6"/>
      <c r="KJP4" s="6"/>
      <c r="KJQ4" s="6"/>
      <c r="KJR4" s="6"/>
      <c r="KJS4" s="6"/>
      <c r="KJT4" s="6"/>
      <c r="KJU4" s="6"/>
      <c r="KJV4" s="6"/>
      <c r="KJW4" s="6"/>
      <c r="KJX4" s="6"/>
      <c r="KJY4" s="6"/>
      <c r="KJZ4" s="6"/>
      <c r="KKA4" s="6"/>
      <c r="KKB4" s="6"/>
      <c r="KKC4" s="6"/>
      <c r="KKD4" s="6"/>
      <c r="KKE4" s="6"/>
      <c r="KKF4" s="6"/>
      <c r="KKG4" s="6"/>
      <c r="KKH4" s="6"/>
      <c r="KKI4" s="6"/>
      <c r="KKJ4" s="6"/>
      <c r="KKK4" s="6"/>
      <c r="KKL4" s="6"/>
      <c r="KKM4" s="6"/>
      <c r="KKN4" s="6"/>
      <c r="KKO4" s="6"/>
      <c r="KKP4" s="6"/>
      <c r="KKQ4" s="6"/>
      <c r="KKR4" s="6"/>
      <c r="KKS4" s="6"/>
      <c r="KKT4" s="6"/>
      <c r="KKU4" s="6"/>
      <c r="KKV4" s="6"/>
      <c r="KKW4" s="6"/>
      <c r="KKX4" s="6"/>
      <c r="KKY4" s="6"/>
      <c r="KKZ4" s="6"/>
      <c r="KLA4" s="6"/>
      <c r="KLB4" s="6"/>
      <c r="KLC4" s="6"/>
      <c r="KLD4" s="6"/>
      <c r="KLE4" s="6"/>
      <c r="KLF4" s="6"/>
      <c r="KLG4" s="6"/>
      <c r="KLH4" s="6"/>
      <c r="KLI4" s="6"/>
      <c r="KLJ4" s="6"/>
      <c r="KLK4" s="6"/>
      <c r="KLL4" s="6"/>
      <c r="KLM4" s="6"/>
      <c r="KLN4" s="6"/>
      <c r="KLO4" s="6"/>
      <c r="KLP4" s="6"/>
      <c r="KLQ4" s="6"/>
      <c r="KLR4" s="6"/>
      <c r="KLS4" s="6"/>
      <c r="KLT4" s="6"/>
      <c r="KLU4" s="6"/>
      <c r="KLV4" s="6"/>
      <c r="KLW4" s="6"/>
      <c r="KLX4" s="6"/>
      <c r="KLY4" s="6"/>
      <c r="KLZ4" s="6"/>
      <c r="KMA4" s="6"/>
      <c r="KMB4" s="6"/>
      <c r="KMC4" s="6"/>
      <c r="KMD4" s="6"/>
      <c r="KME4" s="6"/>
      <c r="KMF4" s="6"/>
      <c r="KMG4" s="6"/>
      <c r="KMH4" s="6"/>
      <c r="KMI4" s="6"/>
      <c r="KMJ4" s="6"/>
      <c r="KMK4" s="6"/>
      <c r="KML4" s="6"/>
      <c r="KMM4" s="6"/>
      <c r="KMN4" s="6"/>
      <c r="KMO4" s="6"/>
      <c r="KMP4" s="6"/>
      <c r="KMQ4" s="6"/>
      <c r="KMR4" s="6"/>
      <c r="KMS4" s="6"/>
      <c r="KMT4" s="6"/>
      <c r="KMU4" s="6"/>
      <c r="KMV4" s="6"/>
      <c r="KMW4" s="6"/>
      <c r="KMX4" s="6"/>
      <c r="KMY4" s="6"/>
      <c r="KMZ4" s="6"/>
      <c r="KNA4" s="6"/>
      <c r="KNB4" s="6"/>
      <c r="KNC4" s="6"/>
      <c r="KND4" s="6"/>
      <c r="KNE4" s="6"/>
      <c r="KNF4" s="6"/>
      <c r="KNG4" s="6"/>
      <c r="KNH4" s="6"/>
      <c r="KNI4" s="6"/>
      <c r="KNJ4" s="6"/>
      <c r="KNK4" s="6"/>
      <c r="KNL4" s="6"/>
      <c r="KNM4" s="6"/>
      <c r="KNN4" s="6"/>
      <c r="KNO4" s="6"/>
      <c r="KNP4" s="6"/>
      <c r="KNQ4" s="6"/>
      <c r="KNR4" s="6"/>
      <c r="KNS4" s="6"/>
      <c r="KNT4" s="6"/>
      <c r="KNU4" s="6"/>
      <c r="KNV4" s="6"/>
      <c r="KNW4" s="6"/>
      <c r="KNX4" s="6"/>
      <c r="KNY4" s="6"/>
      <c r="KNZ4" s="6"/>
      <c r="KOA4" s="6"/>
      <c r="KOB4" s="6"/>
      <c r="KOC4" s="6"/>
      <c r="KOD4" s="6"/>
      <c r="KOE4" s="6"/>
      <c r="KOF4" s="6"/>
      <c r="KOG4" s="6"/>
      <c r="KOH4" s="6"/>
      <c r="KOI4" s="6"/>
      <c r="KOJ4" s="6"/>
      <c r="KOK4" s="6"/>
      <c r="KOL4" s="6"/>
      <c r="KOM4" s="6"/>
      <c r="KON4" s="6"/>
      <c r="KOO4" s="6"/>
      <c r="KOP4" s="6"/>
      <c r="KOQ4" s="6"/>
      <c r="KOR4" s="6"/>
      <c r="KOS4" s="6"/>
      <c r="KOT4" s="6"/>
      <c r="KOU4" s="6"/>
      <c r="KOV4" s="6"/>
      <c r="KOW4" s="6"/>
      <c r="KOX4" s="6"/>
      <c r="KOY4" s="6"/>
      <c r="KOZ4" s="6"/>
      <c r="KPA4" s="6"/>
      <c r="KPB4" s="6"/>
      <c r="KPC4" s="6"/>
      <c r="KPD4" s="6"/>
      <c r="KPE4" s="6"/>
      <c r="KPF4" s="6"/>
      <c r="KPG4" s="6"/>
      <c r="KPH4" s="6"/>
      <c r="KPI4" s="6"/>
      <c r="KPJ4" s="6"/>
      <c r="KPK4" s="6"/>
      <c r="KPL4" s="6"/>
      <c r="KPM4" s="6"/>
      <c r="KPN4" s="6"/>
      <c r="KPO4" s="6"/>
      <c r="KPP4" s="6"/>
      <c r="KPQ4" s="6"/>
      <c r="KPR4" s="6"/>
      <c r="KPS4" s="6"/>
      <c r="KPT4" s="6"/>
      <c r="KPU4" s="6"/>
      <c r="KPV4" s="6"/>
      <c r="KPW4" s="6"/>
      <c r="KPX4" s="6"/>
      <c r="KPY4" s="6"/>
      <c r="KPZ4" s="6"/>
      <c r="KQA4" s="6"/>
      <c r="KQB4" s="6"/>
      <c r="KQC4" s="6"/>
      <c r="KQD4" s="6"/>
      <c r="KQE4" s="6"/>
      <c r="KQF4" s="6"/>
      <c r="KQG4" s="6"/>
      <c r="KQH4" s="6"/>
      <c r="KQI4" s="6"/>
      <c r="KQJ4" s="6"/>
      <c r="KQK4" s="6"/>
      <c r="KQL4" s="6"/>
      <c r="KQM4" s="6"/>
      <c r="KQN4" s="6"/>
      <c r="KQO4" s="6"/>
      <c r="KQP4" s="6"/>
      <c r="KQQ4" s="6"/>
      <c r="KQR4" s="6"/>
      <c r="KQS4" s="6"/>
      <c r="KQT4" s="6"/>
      <c r="KQU4" s="6"/>
      <c r="KQV4" s="6"/>
      <c r="KQW4" s="6"/>
      <c r="KQX4" s="6"/>
      <c r="KQY4" s="6"/>
      <c r="KQZ4" s="6"/>
      <c r="KRA4" s="6"/>
      <c r="KRB4" s="6"/>
      <c r="KRC4" s="6"/>
      <c r="KRD4" s="6"/>
      <c r="KRE4" s="6"/>
      <c r="KRF4" s="6"/>
      <c r="KRG4" s="6"/>
      <c r="KRH4" s="6"/>
      <c r="KRI4" s="6"/>
      <c r="KRJ4" s="6"/>
      <c r="KRK4" s="6"/>
      <c r="KRL4" s="6"/>
      <c r="KRM4" s="6"/>
      <c r="KRN4" s="6"/>
      <c r="KRO4" s="6"/>
      <c r="KRP4" s="6"/>
      <c r="KRQ4" s="6"/>
      <c r="KRR4" s="6"/>
      <c r="KRS4" s="6"/>
      <c r="KRT4" s="6"/>
      <c r="KRU4" s="6"/>
      <c r="KRV4" s="6"/>
      <c r="KRW4" s="6"/>
      <c r="KRX4" s="6"/>
      <c r="KRY4" s="6"/>
      <c r="KRZ4" s="6"/>
      <c r="KSA4" s="6"/>
      <c r="KSB4" s="6"/>
      <c r="KSC4" s="6"/>
      <c r="KSD4" s="6"/>
      <c r="KSE4" s="6"/>
      <c r="KSF4" s="6"/>
      <c r="KSG4" s="6"/>
      <c r="KSH4" s="6"/>
      <c r="KSI4" s="6"/>
      <c r="KSJ4" s="6"/>
      <c r="KSK4" s="6"/>
      <c r="KSL4" s="6"/>
      <c r="KSM4" s="6"/>
      <c r="KSN4" s="6"/>
      <c r="KSO4" s="6"/>
      <c r="KSP4" s="6"/>
      <c r="KSQ4" s="6"/>
      <c r="KSR4" s="6"/>
      <c r="KSS4" s="6"/>
      <c r="KST4" s="6"/>
      <c r="KSU4" s="6"/>
      <c r="KSV4" s="6"/>
      <c r="KSW4" s="6"/>
      <c r="KSX4" s="6"/>
      <c r="KSY4" s="6"/>
      <c r="KSZ4" s="6"/>
      <c r="KTA4" s="6"/>
      <c r="KTB4" s="6"/>
      <c r="KTC4" s="6"/>
      <c r="KTD4" s="6"/>
      <c r="KTE4" s="6"/>
      <c r="KTF4" s="6"/>
      <c r="KTG4" s="6"/>
      <c r="KTH4" s="6"/>
      <c r="KTI4" s="6"/>
      <c r="KTJ4" s="6"/>
      <c r="KTK4" s="6"/>
      <c r="KTL4" s="6"/>
      <c r="KTM4" s="6"/>
      <c r="KTN4" s="6"/>
      <c r="KTO4" s="6"/>
      <c r="KTP4" s="6"/>
      <c r="KTQ4" s="6"/>
      <c r="KTR4" s="6"/>
      <c r="KTS4" s="6"/>
      <c r="KTT4" s="6"/>
      <c r="KTU4" s="6"/>
      <c r="KTV4" s="6"/>
      <c r="KTW4" s="6"/>
      <c r="KTX4" s="6"/>
      <c r="KTY4" s="6"/>
      <c r="KTZ4" s="6"/>
      <c r="KUA4" s="6"/>
      <c r="KUB4" s="6"/>
      <c r="KUC4" s="6"/>
      <c r="KUD4" s="6"/>
      <c r="KUE4" s="6"/>
      <c r="KUF4" s="6"/>
      <c r="KUG4" s="6"/>
      <c r="KUH4" s="6"/>
      <c r="KUI4" s="6"/>
      <c r="KUJ4" s="6"/>
      <c r="KUK4" s="6"/>
      <c r="KUL4" s="6"/>
      <c r="KUM4" s="6"/>
      <c r="KUN4" s="6"/>
      <c r="KUO4" s="6"/>
      <c r="KUP4" s="6"/>
      <c r="KUQ4" s="6"/>
      <c r="KUR4" s="6"/>
      <c r="KUS4" s="6"/>
      <c r="KUT4" s="6"/>
      <c r="KUU4" s="6"/>
      <c r="KUV4" s="6"/>
      <c r="KUW4" s="6"/>
      <c r="KUX4" s="6"/>
      <c r="KUY4" s="6"/>
      <c r="KUZ4" s="6"/>
      <c r="KVA4" s="6"/>
      <c r="KVB4" s="6"/>
      <c r="KVC4" s="6"/>
      <c r="KVD4" s="6"/>
      <c r="KVE4" s="6"/>
      <c r="KVF4" s="6"/>
      <c r="KVG4" s="6"/>
      <c r="KVH4" s="6"/>
      <c r="KVI4" s="6"/>
      <c r="KVJ4" s="6"/>
      <c r="KVK4" s="6"/>
      <c r="KVL4" s="6"/>
      <c r="KVM4" s="6"/>
      <c r="KVN4" s="6"/>
      <c r="KVO4" s="6"/>
      <c r="KVP4" s="6"/>
      <c r="KVQ4" s="6"/>
      <c r="KVR4" s="6"/>
      <c r="KVS4" s="6"/>
      <c r="KVT4" s="6"/>
      <c r="KVU4" s="6"/>
      <c r="KVV4" s="6"/>
      <c r="KVW4" s="6"/>
      <c r="KVX4" s="6"/>
      <c r="KVY4" s="6"/>
      <c r="KVZ4" s="6"/>
      <c r="KWA4" s="6"/>
      <c r="KWB4" s="6"/>
      <c r="KWC4" s="6"/>
      <c r="KWD4" s="6"/>
      <c r="KWE4" s="6"/>
      <c r="KWF4" s="6"/>
      <c r="KWG4" s="6"/>
      <c r="KWH4" s="6"/>
      <c r="KWI4" s="6"/>
      <c r="KWJ4" s="6"/>
      <c r="KWK4" s="6"/>
      <c r="KWL4" s="6"/>
      <c r="KWM4" s="6"/>
      <c r="KWN4" s="6"/>
      <c r="KWO4" s="6"/>
      <c r="KWP4" s="6"/>
      <c r="KWQ4" s="6"/>
      <c r="KWR4" s="6"/>
      <c r="KWS4" s="6"/>
      <c r="KWT4" s="6"/>
      <c r="KWU4" s="6"/>
      <c r="KWV4" s="6"/>
      <c r="KWW4" s="6"/>
      <c r="KWX4" s="6"/>
      <c r="KWY4" s="6"/>
      <c r="KWZ4" s="6"/>
      <c r="KXA4" s="6"/>
      <c r="KXB4" s="6"/>
      <c r="KXC4" s="6"/>
      <c r="KXD4" s="6"/>
      <c r="KXE4" s="6"/>
      <c r="KXF4" s="6"/>
      <c r="KXG4" s="6"/>
      <c r="KXH4" s="6"/>
      <c r="KXI4" s="6"/>
      <c r="KXJ4" s="6"/>
      <c r="KXK4" s="6"/>
      <c r="KXL4" s="6"/>
      <c r="KXM4" s="6"/>
      <c r="KXN4" s="6"/>
      <c r="KXO4" s="6"/>
      <c r="KXP4" s="6"/>
      <c r="KXQ4" s="6"/>
      <c r="KXR4" s="6"/>
      <c r="KXS4" s="6"/>
      <c r="KXT4" s="6"/>
      <c r="KXU4" s="6"/>
      <c r="KXV4" s="6"/>
      <c r="KXW4" s="6"/>
      <c r="KXX4" s="6"/>
      <c r="KXY4" s="6"/>
      <c r="KXZ4" s="6"/>
      <c r="KYA4" s="6"/>
      <c r="KYB4" s="6"/>
      <c r="KYC4" s="6"/>
      <c r="KYD4" s="6"/>
      <c r="KYE4" s="6"/>
      <c r="KYF4" s="6"/>
      <c r="KYG4" s="6"/>
      <c r="KYH4" s="6"/>
      <c r="KYI4" s="6"/>
      <c r="KYJ4" s="6"/>
      <c r="KYK4" s="6"/>
      <c r="KYL4" s="6"/>
      <c r="KYM4" s="6"/>
      <c r="KYN4" s="6"/>
      <c r="KYO4" s="6"/>
      <c r="KYP4" s="6"/>
      <c r="KYQ4" s="6"/>
      <c r="KYR4" s="6"/>
      <c r="KYS4" s="6"/>
      <c r="KYT4" s="6"/>
      <c r="KYU4" s="6"/>
      <c r="KYV4" s="6"/>
      <c r="KYW4" s="6"/>
      <c r="KYX4" s="6"/>
      <c r="KYY4" s="6"/>
      <c r="KYZ4" s="6"/>
      <c r="KZA4" s="6"/>
      <c r="KZB4" s="6"/>
      <c r="KZC4" s="6"/>
      <c r="KZD4" s="6"/>
      <c r="KZE4" s="6"/>
      <c r="KZF4" s="6"/>
      <c r="KZG4" s="6"/>
      <c r="KZH4" s="6"/>
      <c r="KZI4" s="6"/>
      <c r="KZJ4" s="6"/>
      <c r="KZK4" s="6"/>
      <c r="KZL4" s="6"/>
      <c r="KZM4" s="6"/>
      <c r="KZN4" s="6"/>
      <c r="KZO4" s="6"/>
      <c r="KZP4" s="6"/>
      <c r="KZQ4" s="6"/>
      <c r="KZR4" s="6"/>
      <c r="KZS4" s="6"/>
      <c r="KZT4" s="6"/>
      <c r="KZU4" s="6"/>
      <c r="KZV4" s="6"/>
      <c r="KZW4" s="6"/>
      <c r="KZX4" s="6"/>
      <c r="KZY4" s="6"/>
      <c r="KZZ4" s="6"/>
      <c r="LAA4" s="6"/>
      <c r="LAB4" s="6"/>
      <c r="LAC4" s="6"/>
      <c r="LAD4" s="6"/>
      <c r="LAE4" s="6"/>
      <c r="LAF4" s="6"/>
      <c r="LAG4" s="6"/>
      <c r="LAH4" s="6"/>
      <c r="LAI4" s="6"/>
      <c r="LAJ4" s="6"/>
      <c r="LAK4" s="6"/>
      <c r="LAL4" s="6"/>
      <c r="LAM4" s="6"/>
      <c r="LAN4" s="6"/>
      <c r="LAO4" s="6"/>
      <c r="LAP4" s="6"/>
      <c r="LAQ4" s="6"/>
      <c r="LAR4" s="6"/>
      <c r="LAS4" s="6"/>
      <c r="LAT4" s="6"/>
      <c r="LAU4" s="6"/>
      <c r="LAV4" s="6"/>
      <c r="LAW4" s="6"/>
      <c r="LAX4" s="6"/>
      <c r="LAY4" s="6"/>
      <c r="LAZ4" s="6"/>
      <c r="LBA4" s="6"/>
      <c r="LBB4" s="6"/>
      <c r="LBC4" s="6"/>
      <c r="LBD4" s="6"/>
      <c r="LBE4" s="6"/>
      <c r="LBF4" s="6"/>
      <c r="LBG4" s="6"/>
      <c r="LBH4" s="6"/>
      <c r="LBI4" s="6"/>
      <c r="LBJ4" s="6"/>
      <c r="LBK4" s="6"/>
      <c r="LBL4" s="6"/>
      <c r="LBM4" s="6"/>
      <c r="LBN4" s="6"/>
      <c r="LBO4" s="6"/>
      <c r="LBP4" s="6"/>
      <c r="LBQ4" s="6"/>
      <c r="LBR4" s="6"/>
      <c r="LBS4" s="6"/>
      <c r="LBT4" s="6"/>
      <c r="LBU4" s="6"/>
      <c r="LBV4" s="6"/>
      <c r="LBW4" s="6"/>
      <c r="LBX4" s="6"/>
      <c r="LBY4" s="6"/>
      <c r="LBZ4" s="6"/>
      <c r="LCA4" s="6"/>
      <c r="LCB4" s="6"/>
      <c r="LCC4" s="6"/>
      <c r="LCD4" s="6"/>
      <c r="LCE4" s="6"/>
      <c r="LCF4" s="6"/>
      <c r="LCG4" s="6"/>
      <c r="LCH4" s="6"/>
      <c r="LCI4" s="6"/>
      <c r="LCJ4" s="6"/>
      <c r="LCK4" s="6"/>
      <c r="LCL4" s="6"/>
      <c r="LCM4" s="6"/>
      <c r="LCN4" s="6"/>
      <c r="LCO4" s="6"/>
      <c r="LCP4" s="6"/>
      <c r="LCQ4" s="6"/>
      <c r="LCR4" s="6"/>
      <c r="LCS4" s="6"/>
      <c r="LCT4" s="6"/>
      <c r="LCU4" s="6"/>
      <c r="LCV4" s="6"/>
      <c r="LCW4" s="6"/>
      <c r="LCX4" s="6"/>
      <c r="LCY4" s="6"/>
      <c r="LCZ4" s="6"/>
      <c r="LDA4" s="6"/>
      <c r="LDB4" s="6"/>
      <c r="LDC4" s="6"/>
      <c r="LDD4" s="6"/>
      <c r="LDE4" s="6"/>
      <c r="LDF4" s="6"/>
      <c r="LDG4" s="6"/>
      <c r="LDH4" s="6"/>
      <c r="LDI4" s="6"/>
      <c r="LDJ4" s="6"/>
      <c r="LDK4" s="6"/>
      <c r="LDL4" s="6"/>
      <c r="LDM4" s="6"/>
      <c r="LDN4" s="6"/>
      <c r="LDO4" s="6"/>
      <c r="LDP4" s="6"/>
      <c r="LDQ4" s="6"/>
      <c r="LDR4" s="6"/>
      <c r="LDS4" s="6"/>
      <c r="LDT4" s="6"/>
      <c r="LDU4" s="6"/>
      <c r="LDV4" s="6"/>
      <c r="LDW4" s="6"/>
      <c r="LDX4" s="6"/>
      <c r="LDY4" s="6"/>
      <c r="LDZ4" s="6"/>
      <c r="LEA4" s="6"/>
      <c r="LEB4" s="6"/>
      <c r="LEC4" s="6"/>
      <c r="LED4" s="6"/>
      <c r="LEE4" s="6"/>
      <c r="LEF4" s="6"/>
      <c r="LEG4" s="6"/>
      <c r="LEH4" s="6"/>
      <c r="LEI4" s="6"/>
      <c r="LEJ4" s="6"/>
      <c r="LEK4" s="6"/>
      <c r="LEL4" s="6"/>
      <c r="LEM4" s="6"/>
      <c r="LEN4" s="6"/>
      <c r="LEO4" s="6"/>
      <c r="LEP4" s="6"/>
      <c r="LEQ4" s="6"/>
      <c r="LER4" s="6"/>
      <c r="LES4" s="6"/>
      <c r="LET4" s="6"/>
      <c r="LEU4" s="6"/>
      <c r="LEV4" s="6"/>
      <c r="LEW4" s="6"/>
      <c r="LEX4" s="6"/>
      <c r="LEY4" s="6"/>
      <c r="LEZ4" s="6"/>
      <c r="LFA4" s="6"/>
      <c r="LFB4" s="6"/>
      <c r="LFC4" s="6"/>
      <c r="LFD4" s="6"/>
      <c r="LFE4" s="6"/>
      <c r="LFF4" s="6"/>
      <c r="LFG4" s="6"/>
      <c r="LFH4" s="6"/>
      <c r="LFI4" s="6"/>
      <c r="LFJ4" s="6"/>
      <c r="LFK4" s="6"/>
      <c r="LFL4" s="6"/>
      <c r="LFM4" s="6"/>
      <c r="LFN4" s="6"/>
      <c r="LFO4" s="6"/>
      <c r="LFP4" s="6"/>
      <c r="LFQ4" s="6"/>
      <c r="LFR4" s="6"/>
      <c r="LFS4" s="6"/>
      <c r="LFT4" s="6"/>
      <c r="LFU4" s="6"/>
      <c r="LFV4" s="6"/>
      <c r="LFW4" s="6"/>
      <c r="LFX4" s="6"/>
      <c r="LFY4" s="6"/>
      <c r="LFZ4" s="6"/>
      <c r="LGA4" s="6"/>
      <c r="LGB4" s="6"/>
      <c r="LGC4" s="6"/>
      <c r="LGD4" s="6"/>
      <c r="LGE4" s="6"/>
      <c r="LGF4" s="6"/>
      <c r="LGG4" s="6"/>
      <c r="LGH4" s="6"/>
      <c r="LGI4" s="6"/>
      <c r="LGJ4" s="6"/>
      <c r="LGK4" s="6"/>
      <c r="LGL4" s="6"/>
      <c r="LGM4" s="6"/>
      <c r="LGN4" s="6"/>
      <c r="LGO4" s="6"/>
      <c r="LGP4" s="6"/>
      <c r="LGQ4" s="6"/>
      <c r="LGR4" s="6"/>
      <c r="LGS4" s="6"/>
      <c r="LGT4" s="6"/>
      <c r="LGU4" s="6"/>
      <c r="LGV4" s="6"/>
      <c r="LGW4" s="6"/>
      <c r="LGX4" s="6"/>
      <c r="LGY4" s="6"/>
      <c r="LGZ4" s="6"/>
      <c r="LHA4" s="6"/>
      <c r="LHB4" s="6"/>
      <c r="LHC4" s="6"/>
      <c r="LHD4" s="6"/>
      <c r="LHE4" s="6"/>
      <c r="LHF4" s="6"/>
      <c r="LHG4" s="6"/>
      <c r="LHH4" s="6"/>
      <c r="LHI4" s="6"/>
      <c r="LHJ4" s="6"/>
      <c r="LHK4" s="6"/>
      <c r="LHL4" s="6"/>
      <c r="LHM4" s="6"/>
      <c r="LHN4" s="6"/>
      <c r="LHO4" s="6"/>
      <c r="LHP4" s="6"/>
      <c r="LHQ4" s="6"/>
      <c r="LHR4" s="6"/>
      <c r="LHS4" s="6"/>
      <c r="LHT4" s="6"/>
      <c r="LHU4" s="6"/>
      <c r="LHV4" s="6"/>
      <c r="LHW4" s="6"/>
      <c r="LHX4" s="6"/>
      <c r="LHY4" s="6"/>
      <c r="LHZ4" s="6"/>
      <c r="LIA4" s="6"/>
      <c r="LIB4" s="6"/>
      <c r="LIC4" s="6"/>
      <c r="LID4" s="6"/>
      <c r="LIE4" s="6"/>
      <c r="LIF4" s="6"/>
      <c r="LIG4" s="6"/>
      <c r="LIH4" s="6"/>
      <c r="LII4" s="6"/>
      <c r="LIJ4" s="6"/>
      <c r="LIK4" s="6"/>
      <c r="LIL4" s="6"/>
      <c r="LIM4" s="6"/>
      <c r="LIN4" s="6"/>
      <c r="LIO4" s="6"/>
      <c r="LIP4" s="6"/>
      <c r="LIQ4" s="6"/>
      <c r="LIR4" s="6"/>
      <c r="LIS4" s="6"/>
      <c r="LIT4" s="6"/>
      <c r="LIU4" s="6"/>
      <c r="LIV4" s="6"/>
      <c r="LIW4" s="6"/>
      <c r="LIX4" s="6"/>
      <c r="LIY4" s="6"/>
      <c r="LIZ4" s="6"/>
      <c r="LJA4" s="6"/>
      <c r="LJB4" s="6"/>
      <c r="LJC4" s="6"/>
      <c r="LJD4" s="6"/>
      <c r="LJE4" s="6"/>
      <c r="LJF4" s="6"/>
      <c r="LJG4" s="6"/>
      <c r="LJH4" s="6"/>
      <c r="LJI4" s="6"/>
      <c r="LJJ4" s="6"/>
      <c r="LJK4" s="6"/>
      <c r="LJL4" s="6"/>
      <c r="LJM4" s="6"/>
      <c r="LJN4" s="6"/>
      <c r="LJO4" s="6"/>
      <c r="LJP4" s="6"/>
      <c r="LJQ4" s="6"/>
      <c r="LJR4" s="6"/>
      <c r="LJS4" s="6"/>
      <c r="LJT4" s="6"/>
      <c r="LJU4" s="6"/>
      <c r="LJV4" s="6"/>
      <c r="LJW4" s="6"/>
      <c r="LJX4" s="6"/>
      <c r="LJY4" s="6"/>
      <c r="LJZ4" s="6"/>
      <c r="LKA4" s="6"/>
      <c r="LKB4" s="6"/>
      <c r="LKC4" s="6"/>
      <c r="LKD4" s="6"/>
      <c r="LKE4" s="6"/>
      <c r="LKF4" s="6"/>
      <c r="LKG4" s="6"/>
      <c r="LKH4" s="6"/>
      <c r="LKI4" s="6"/>
      <c r="LKJ4" s="6"/>
      <c r="LKK4" s="6"/>
      <c r="LKL4" s="6"/>
      <c r="LKM4" s="6"/>
      <c r="LKN4" s="6"/>
      <c r="LKO4" s="6"/>
      <c r="LKP4" s="6"/>
      <c r="LKQ4" s="6"/>
      <c r="LKR4" s="6"/>
      <c r="LKS4" s="6"/>
      <c r="LKT4" s="6"/>
      <c r="LKU4" s="6"/>
      <c r="LKV4" s="6"/>
      <c r="LKW4" s="6"/>
      <c r="LKX4" s="6"/>
      <c r="LKY4" s="6"/>
      <c r="LKZ4" s="6"/>
      <c r="LLA4" s="6"/>
      <c r="LLB4" s="6"/>
      <c r="LLC4" s="6"/>
      <c r="LLD4" s="6"/>
      <c r="LLE4" s="6"/>
      <c r="LLF4" s="6"/>
      <c r="LLG4" s="6"/>
      <c r="LLH4" s="6"/>
      <c r="LLI4" s="6"/>
      <c r="LLJ4" s="6"/>
      <c r="LLK4" s="6"/>
      <c r="LLL4" s="6"/>
      <c r="LLM4" s="6"/>
      <c r="LLN4" s="6"/>
      <c r="LLO4" s="6"/>
      <c r="LLP4" s="6"/>
      <c r="LLQ4" s="6"/>
      <c r="LLR4" s="6"/>
      <c r="LLS4" s="6"/>
      <c r="LLT4" s="6"/>
      <c r="LLU4" s="6"/>
      <c r="LLV4" s="6"/>
      <c r="LLW4" s="6"/>
      <c r="LLX4" s="6"/>
      <c r="LLY4" s="6"/>
      <c r="LLZ4" s="6"/>
      <c r="LMA4" s="6"/>
      <c r="LMB4" s="6"/>
      <c r="LMC4" s="6"/>
      <c r="LMD4" s="6"/>
      <c r="LME4" s="6"/>
      <c r="LMF4" s="6"/>
      <c r="LMG4" s="6"/>
      <c r="LMH4" s="6"/>
      <c r="LMI4" s="6"/>
      <c r="LMJ4" s="6"/>
      <c r="LMK4" s="6"/>
      <c r="LML4" s="6"/>
      <c r="LMM4" s="6"/>
      <c r="LMN4" s="6"/>
      <c r="LMO4" s="6"/>
      <c r="LMP4" s="6"/>
      <c r="LMQ4" s="6"/>
      <c r="LMR4" s="6"/>
      <c r="LMS4" s="6"/>
      <c r="LMT4" s="6"/>
      <c r="LMU4" s="6"/>
      <c r="LMV4" s="6"/>
      <c r="LMW4" s="6"/>
      <c r="LMX4" s="6"/>
      <c r="LMY4" s="6"/>
      <c r="LMZ4" s="6"/>
      <c r="LNA4" s="6"/>
      <c r="LNB4" s="6"/>
      <c r="LNC4" s="6"/>
      <c r="LND4" s="6"/>
      <c r="LNE4" s="6"/>
      <c r="LNF4" s="6"/>
      <c r="LNG4" s="6"/>
      <c r="LNH4" s="6"/>
      <c r="LNI4" s="6"/>
      <c r="LNJ4" s="6"/>
      <c r="LNK4" s="6"/>
      <c r="LNL4" s="6"/>
      <c r="LNM4" s="6"/>
      <c r="LNN4" s="6"/>
      <c r="LNO4" s="6"/>
      <c r="LNP4" s="6"/>
      <c r="LNQ4" s="6"/>
      <c r="LNR4" s="6"/>
      <c r="LNS4" s="6"/>
      <c r="LNT4" s="6"/>
      <c r="LNU4" s="6"/>
      <c r="LNV4" s="6"/>
      <c r="LNW4" s="6"/>
      <c r="LNX4" s="6"/>
      <c r="LNY4" s="6"/>
      <c r="LNZ4" s="6"/>
      <c r="LOA4" s="6"/>
      <c r="LOB4" s="6"/>
      <c r="LOC4" s="6"/>
      <c r="LOD4" s="6"/>
      <c r="LOE4" s="6"/>
      <c r="LOF4" s="6"/>
      <c r="LOG4" s="6"/>
      <c r="LOH4" s="6"/>
      <c r="LOI4" s="6"/>
      <c r="LOJ4" s="6"/>
      <c r="LOK4" s="6"/>
      <c r="LOL4" s="6"/>
      <c r="LOM4" s="6"/>
      <c r="LON4" s="6"/>
      <c r="LOO4" s="6"/>
      <c r="LOP4" s="6"/>
      <c r="LOQ4" s="6"/>
      <c r="LOR4" s="6"/>
      <c r="LOS4" s="6"/>
      <c r="LOT4" s="6"/>
      <c r="LOU4" s="6"/>
      <c r="LOV4" s="6"/>
      <c r="LOW4" s="6"/>
      <c r="LOX4" s="6"/>
      <c r="LOY4" s="6"/>
      <c r="LOZ4" s="6"/>
      <c r="LPA4" s="6"/>
      <c r="LPB4" s="6"/>
      <c r="LPC4" s="6"/>
      <c r="LPD4" s="6"/>
      <c r="LPE4" s="6"/>
      <c r="LPF4" s="6"/>
      <c r="LPG4" s="6"/>
      <c r="LPH4" s="6"/>
      <c r="LPI4" s="6"/>
      <c r="LPJ4" s="6"/>
      <c r="LPK4" s="6"/>
      <c r="LPL4" s="6"/>
      <c r="LPM4" s="6"/>
      <c r="LPN4" s="6"/>
      <c r="LPO4" s="6"/>
      <c r="LPP4" s="6"/>
      <c r="LPQ4" s="6"/>
      <c r="LPR4" s="6"/>
      <c r="LPS4" s="6"/>
      <c r="LPT4" s="6"/>
      <c r="LPU4" s="6"/>
      <c r="LPV4" s="6"/>
      <c r="LPW4" s="6"/>
      <c r="LPX4" s="6"/>
      <c r="LPY4" s="6"/>
      <c r="LPZ4" s="6"/>
      <c r="LQA4" s="6"/>
      <c r="LQB4" s="6"/>
      <c r="LQC4" s="6"/>
      <c r="LQD4" s="6"/>
      <c r="LQE4" s="6"/>
      <c r="LQF4" s="6"/>
      <c r="LQG4" s="6"/>
      <c r="LQH4" s="6"/>
      <c r="LQI4" s="6"/>
      <c r="LQJ4" s="6"/>
      <c r="LQK4" s="6"/>
      <c r="LQL4" s="6"/>
      <c r="LQM4" s="6"/>
      <c r="LQN4" s="6"/>
      <c r="LQO4" s="6"/>
      <c r="LQP4" s="6"/>
      <c r="LQQ4" s="6"/>
      <c r="LQR4" s="6"/>
      <c r="LQS4" s="6"/>
      <c r="LQT4" s="6"/>
      <c r="LQU4" s="6"/>
      <c r="LQV4" s="6"/>
      <c r="LQW4" s="6"/>
      <c r="LQX4" s="6"/>
      <c r="LQY4" s="6"/>
      <c r="LQZ4" s="6"/>
      <c r="LRA4" s="6"/>
      <c r="LRB4" s="6"/>
      <c r="LRC4" s="6"/>
      <c r="LRD4" s="6"/>
      <c r="LRE4" s="6"/>
      <c r="LRF4" s="6"/>
      <c r="LRG4" s="6"/>
      <c r="LRH4" s="6"/>
      <c r="LRI4" s="6"/>
      <c r="LRJ4" s="6"/>
      <c r="LRK4" s="6"/>
      <c r="LRL4" s="6"/>
      <c r="LRM4" s="6"/>
      <c r="LRN4" s="6"/>
      <c r="LRO4" s="6"/>
      <c r="LRP4" s="6"/>
      <c r="LRQ4" s="6"/>
      <c r="LRR4" s="6"/>
      <c r="LRS4" s="6"/>
      <c r="LRT4" s="6"/>
      <c r="LRU4" s="6"/>
      <c r="LRV4" s="6"/>
      <c r="LRW4" s="6"/>
      <c r="LRX4" s="6"/>
      <c r="LRY4" s="6"/>
      <c r="LRZ4" s="6"/>
      <c r="LSA4" s="6"/>
      <c r="LSB4" s="6"/>
      <c r="LSC4" s="6"/>
      <c r="LSD4" s="6"/>
      <c r="LSE4" s="6"/>
      <c r="LSF4" s="6"/>
      <c r="LSG4" s="6"/>
      <c r="LSH4" s="6"/>
      <c r="LSI4" s="6"/>
      <c r="LSJ4" s="6"/>
      <c r="LSK4" s="6"/>
      <c r="LSL4" s="6"/>
      <c r="LSM4" s="6"/>
      <c r="LSN4" s="6"/>
      <c r="LSO4" s="6"/>
      <c r="LSP4" s="6"/>
      <c r="LSQ4" s="6"/>
      <c r="LSR4" s="6"/>
      <c r="LSS4" s="6"/>
      <c r="LST4" s="6"/>
      <c r="LSU4" s="6"/>
      <c r="LSV4" s="6"/>
      <c r="LSW4" s="6"/>
      <c r="LSX4" s="6"/>
      <c r="LSY4" s="6"/>
      <c r="LSZ4" s="6"/>
      <c r="LTA4" s="6"/>
      <c r="LTB4" s="6"/>
      <c r="LTC4" s="6"/>
      <c r="LTD4" s="6"/>
      <c r="LTE4" s="6"/>
      <c r="LTF4" s="6"/>
      <c r="LTG4" s="6"/>
      <c r="LTH4" s="6"/>
      <c r="LTI4" s="6"/>
      <c r="LTJ4" s="6"/>
      <c r="LTK4" s="6"/>
      <c r="LTL4" s="6"/>
      <c r="LTM4" s="6"/>
      <c r="LTN4" s="6"/>
      <c r="LTO4" s="6"/>
      <c r="LTP4" s="6"/>
      <c r="LTQ4" s="6"/>
      <c r="LTR4" s="6"/>
      <c r="LTS4" s="6"/>
      <c r="LTT4" s="6"/>
      <c r="LTU4" s="6"/>
      <c r="LTV4" s="6"/>
      <c r="LTW4" s="6"/>
      <c r="LTX4" s="6"/>
      <c r="LTY4" s="6"/>
      <c r="LTZ4" s="6"/>
      <c r="LUA4" s="6"/>
      <c r="LUB4" s="6"/>
      <c r="LUC4" s="6"/>
      <c r="LUD4" s="6"/>
      <c r="LUE4" s="6"/>
      <c r="LUF4" s="6"/>
      <c r="LUG4" s="6"/>
      <c r="LUH4" s="6"/>
      <c r="LUI4" s="6"/>
      <c r="LUJ4" s="6"/>
      <c r="LUK4" s="6"/>
      <c r="LUL4" s="6"/>
      <c r="LUM4" s="6"/>
      <c r="LUN4" s="6"/>
      <c r="LUO4" s="6"/>
      <c r="LUP4" s="6"/>
      <c r="LUQ4" s="6"/>
      <c r="LUR4" s="6"/>
      <c r="LUS4" s="6"/>
      <c r="LUT4" s="6"/>
      <c r="LUU4" s="6"/>
      <c r="LUV4" s="6"/>
      <c r="LUW4" s="6"/>
      <c r="LUX4" s="6"/>
      <c r="LUY4" s="6"/>
      <c r="LUZ4" s="6"/>
      <c r="LVA4" s="6"/>
      <c r="LVB4" s="6"/>
      <c r="LVC4" s="6"/>
      <c r="LVD4" s="6"/>
      <c r="LVE4" s="6"/>
      <c r="LVF4" s="6"/>
      <c r="LVG4" s="6"/>
      <c r="LVH4" s="6"/>
      <c r="LVI4" s="6"/>
      <c r="LVJ4" s="6"/>
      <c r="LVK4" s="6"/>
      <c r="LVL4" s="6"/>
      <c r="LVM4" s="6"/>
      <c r="LVN4" s="6"/>
      <c r="LVO4" s="6"/>
      <c r="LVP4" s="6"/>
      <c r="LVQ4" s="6"/>
      <c r="LVR4" s="6"/>
      <c r="LVS4" s="6"/>
      <c r="LVT4" s="6"/>
      <c r="LVU4" s="6"/>
      <c r="LVV4" s="6"/>
      <c r="LVW4" s="6"/>
      <c r="LVX4" s="6"/>
      <c r="LVY4" s="6"/>
      <c r="LVZ4" s="6"/>
      <c r="LWA4" s="6"/>
      <c r="LWB4" s="6"/>
      <c r="LWC4" s="6"/>
      <c r="LWD4" s="6"/>
      <c r="LWE4" s="6"/>
      <c r="LWF4" s="6"/>
      <c r="LWG4" s="6"/>
      <c r="LWH4" s="6"/>
      <c r="LWI4" s="6"/>
      <c r="LWJ4" s="6"/>
      <c r="LWK4" s="6"/>
      <c r="LWL4" s="6"/>
      <c r="LWM4" s="6"/>
      <c r="LWN4" s="6"/>
      <c r="LWO4" s="6"/>
      <c r="LWP4" s="6"/>
      <c r="LWQ4" s="6"/>
      <c r="LWR4" s="6"/>
      <c r="LWS4" s="6"/>
      <c r="LWT4" s="6"/>
      <c r="LWU4" s="6"/>
      <c r="LWV4" s="6"/>
      <c r="LWW4" s="6"/>
      <c r="LWX4" s="6"/>
      <c r="LWY4" s="6"/>
      <c r="LWZ4" s="6"/>
      <c r="LXA4" s="6"/>
      <c r="LXB4" s="6"/>
      <c r="LXC4" s="6"/>
      <c r="LXD4" s="6"/>
      <c r="LXE4" s="6"/>
      <c r="LXF4" s="6"/>
      <c r="LXG4" s="6"/>
      <c r="LXH4" s="6"/>
      <c r="LXI4" s="6"/>
      <c r="LXJ4" s="6"/>
      <c r="LXK4" s="6"/>
      <c r="LXL4" s="6"/>
      <c r="LXM4" s="6"/>
      <c r="LXN4" s="6"/>
      <c r="LXO4" s="6"/>
      <c r="LXP4" s="6"/>
      <c r="LXQ4" s="6"/>
      <c r="LXR4" s="6"/>
      <c r="LXS4" s="6"/>
      <c r="LXT4" s="6"/>
      <c r="LXU4" s="6"/>
      <c r="LXV4" s="6"/>
      <c r="LXW4" s="6"/>
      <c r="LXX4" s="6"/>
      <c r="LXY4" s="6"/>
      <c r="LXZ4" s="6"/>
      <c r="LYA4" s="6"/>
      <c r="LYB4" s="6"/>
      <c r="LYC4" s="6"/>
      <c r="LYD4" s="6"/>
      <c r="LYE4" s="6"/>
      <c r="LYF4" s="6"/>
      <c r="LYG4" s="6"/>
      <c r="LYH4" s="6"/>
      <c r="LYI4" s="6"/>
      <c r="LYJ4" s="6"/>
      <c r="LYK4" s="6"/>
      <c r="LYL4" s="6"/>
      <c r="LYM4" s="6"/>
      <c r="LYN4" s="6"/>
      <c r="LYO4" s="6"/>
      <c r="LYP4" s="6"/>
      <c r="LYQ4" s="6"/>
      <c r="LYR4" s="6"/>
      <c r="LYS4" s="6"/>
      <c r="LYT4" s="6"/>
      <c r="LYU4" s="6"/>
      <c r="LYV4" s="6"/>
      <c r="LYW4" s="6"/>
      <c r="LYX4" s="6"/>
      <c r="LYY4" s="6"/>
      <c r="LYZ4" s="6"/>
      <c r="LZA4" s="6"/>
      <c r="LZB4" s="6"/>
      <c r="LZC4" s="6"/>
      <c r="LZD4" s="6"/>
      <c r="LZE4" s="6"/>
      <c r="LZF4" s="6"/>
      <c r="LZG4" s="6"/>
      <c r="LZH4" s="6"/>
      <c r="LZI4" s="6"/>
      <c r="LZJ4" s="6"/>
      <c r="LZK4" s="6"/>
      <c r="LZL4" s="6"/>
      <c r="LZM4" s="6"/>
      <c r="LZN4" s="6"/>
      <c r="LZO4" s="6"/>
      <c r="LZP4" s="6"/>
      <c r="LZQ4" s="6"/>
      <c r="LZR4" s="6"/>
      <c r="LZS4" s="6"/>
      <c r="LZT4" s="6"/>
      <c r="LZU4" s="6"/>
      <c r="LZV4" s="6"/>
      <c r="LZW4" s="6"/>
      <c r="LZX4" s="6"/>
      <c r="LZY4" s="6"/>
      <c r="LZZ4" s="6"/>
      <c r="MAA4" s="6"/>
      <c r="MAB4" s="6"/>
      <c r="MAC4" s="6"/>
      <c r="MAD4" s="6"/>
      <c r="MAE4" s="6"/>
      <c r="MAF4" s="6"/>
      <c r="MAG4" s="6"/>
      <c r="MAH4" s="6"/>
      <c r="MAI4" s="6"/>
      <c r="MAJ4" s="6"/>
      <c r="MAK4" s="6"/>
      <c r="MAL4" s="6"/>
      <c r="MAM4" s="6"/>
      <c r="MAN4" s="6"/>
      <c r="MAO4" s="6"/>
      <c r="MAP4" s="6"/>
      <c r="MAQ4" s="6"/>
      <c r="MAR4" s="6"/>
      <c r="MAS4" s="6"/>
      <c r="MAT4" s="6"/>
      <c r="MAU4" s="6"/>
      <c r="MAV4" s="6"/>
      <c r="MAW4" s="6"/>
      <c r="MAX4" s="6"/>
      <c r="MAY4" s="6"/>
      <c r="MAZ4" s="6"/>
      <c r="MBA4" s="6"/>
      <c r="MBB4" s="6"/>
      <c r="MBC4" s="6"/>
      <c r="MBD4" s="6"/>
      <c r="MBE4" s="6"/>
      <c r="MBF4" s="6"/>
      <c r="MBG4" s="6"/>
      <c r="MBH4" s="6"/>
      <c r="MBI4" s="6"/>
      <c r="MBJ4" s="6"/>
      <c r="MBK4" s="6"/>
      <c r="MBL4" s="6"/>
      <c r="MBM4" s="6"/>
      <c r="MBN4" s="6"/>
      <c r="MBO4" s="6"/>
      <c r="MBP4" s="6"/>
      <c r="MBQ4" s="6"/>
      <c r="MBR4" s="6"/>
      <c r="MBS4" s="6"/>
      <c r="MBT4" s="6"/>
      <c r="MBU4" s="6"/>
      <c r="MBV4" s="6"/>
      <c r="MBW4" s="6"/>
      <c r="MBX4" s="6"/>
      <c r="MBY4" s="6"/>
      <c r="MBZ4" s="6"/>
      <c r="MCA4" s="6"/>
      <c r="MCB4" s="6"/>
      <c r="MCC4" s="6"/>
      <c r="MCD4" s="6"/>
      <c r="MCE4" s="6"/>
      <c r="MCF4" s="6"/>
      <c r="MCG4" s="6"/>
      <c r="MCH4" s="6"/>
      <c r="MCI4" s="6"/>
      <c r="MCJ4" s="6"/>
      <c r="MCK4" s="6"/>
      <c r="MCL4" s="6"/>
      <c r="MCM4" s="6"/>
      <c r="MCN4" s="6"/>
      <c r="MCO4" s="6"/>
      <c r="MCP4" s="6"/>
      <c r="MCQ4" s="6"/>
      <c r="MCR4" s="6"/>
      <c r="MCS4" s="6"/>
      <c r="MCT4" s="6"/>
      <c r="MCU4" s="6"/>
      <c r="MCV4" s="6"/>
      <c r="MCW4" s="6"/>
      <c r="MCX4" s="6"/>
      <c r="MCY4" s="6"/>
      <c r="MCZ4" s="6"/>
      <c r="MDA4" s="6"/>
      <c r="MDB4" s="6"/>
      <c r="MDC4" s="6"/>
      <c r="MDD4" s="6"/>
      <c r="MDE4" s="6"/>
      <c r="MDF4" s="6"/>
      <c r="MDG4" s="6"/>
      <c r="MDH4" s="6"/>
      <c r="MDI4" s="6"/>
      <c r="MDJ4" s="6"/>
      <c r="MDK4" s="6"/>
      <c r="MDL4" s="6"/>
      <c r="MDM4" s="6"/>
      <c r="MDN4" s="6"/>
      <c r="MDO4" s="6"/>
      <c r="MDP4" s="6"/>
      <c r="MDQ4" s="6"/>
      <c r="MDR4" s="6"/>
      <c r="MDS4" s="6"/>
      <c r="MDT4" s="6"/>
      <c r="MDU4" s="6"/>
      <c r="MDV4" s="6"/>
      <c r="MDW4" s="6"/>
      <c r="MDX4" s="6"/>
      <c r="MDY4" s="6"/>
      <c r="MDZ4" s="6"/>
      <c r="MEA4" s="6"/>
      <c r="MEB4" s="6"/>
      <c r="MEC4" s="6"/>
      <c r="MED4" s="6"/>
      <c r="MEE4" s="6"/>
      <c r="MEF4" s="6"/>
      <c r="MEG4" s="6"/>
      <c r="MEH4" s="6"/>
      <c r="MEI4" s="6"/>
      <c r="MEJ4" s="6"/>
      <c r="MEK4" s="6"/>
      <c r="MEL4" s="6"/>
      <c r="MEM4" s="6"/>
      <c r="MEN4" s="6"/>
      <c r="MEO4" s="6"/>
      <c r="MEP4" s="6"/>
      <c r="MEQ4" s="6"/>
      <c r="MER4" s="6"/>
      <c r="MES4" s="6"/>
      <c r="MET4" s="6"/>
      <c r="MEU4" s="6"/>
      <c r="MEV4" s="6"/>
      <c r="MEW4" s="6"/>
      <c r="MEX4" s="6"/>
      <c r="MEY4" s="6"/>
      <c r="MEZ4" s="6"/>
      <c r="MFA4" s="6"/>
      <c r="MFB4" s="6"/>
      <c r="MFC4" s="6"/>
      <c r="MFD4" s="6"/>
      <c r="MFE4" s="6"/>
      <c r="MFF4" s="6"/>
      <c r="MFG4" s="6"/>
      <c r="MFH4" s="6"/>
      <c r="MFI4" s="6"/>
      <c r="MFJ4" s="6"/>
      <c r="MFK4" s="6"/>
      <c r="MFL4" s="6"/>
      <c r="MFM4" s="6"/>
      <c r="MFN4" s="6"/>
      <c r="MFO4" s="6"/>
      <c r="MFP4" s="6"/>
      <c r="MFQ4" s="6"/>
      <c r="MFR4" s="6"/>
      <c r="MFS4" s="6"/>
      <c r="MFT4" s="6"/>
      <c r="MFU4" s="6"/>
      <c r="MFV4" s="6"/>
      <c r="MFW4" s="6"/>
      <c r="MFX4" s="6"/>
      <c r="MFY4" s="6"/>
      <c r="MFZ4" s="6"/>
      <c r="MGA4" s="6"/>
      <c r="MGB4" s="6"/>
      <c r="MGC4" s="6"/>
      <c r="MGD4" s="6"/>
      <c r="MGE4" s="6"/>
      <c r="MGF4" s="6"/>
      <c r="MGG4" s="6"/>
      <c r="MGH4" s="6"/>
      <c r="MGI4" s="6"/>
      <c r="MGJ4" s="6"/>
      <c r="MGK4" s="6"/>
      <c r="MGL4" s="6"/>
      <c r="MGM4" s="6"/>
      <c r="MGN4" s="6"/>
      <c r="MGO4" s="6"/>
      <c r="MGP4" s="6"/>
      <c r="MGQ4" s="6"/>
      <c r="MGR4" s="6"/>
      <c r="MGS4" s="6"/>
      <c r="MGT4" s="6"/>
      <c r="MGU4" s="6"/>
      <c r="MGV4" s="6"/>
      <c r="MGW4" s="6"/>
      <c r="MGX4" s="6"/>
      <c r="MGY4" s="6"/>
      <c r="MGZ4" s="6"/>
      <c r="MHA4" s="6"/>
      <c r="MHB4" s="6"/>
      <c r="MHC4" s="6"/>
      <c r="MHD4" s="6"/>
      <c r="MHE4" s="6"/>
      <c r="MHF4" s="6"/>
      <c r="MHG4" s="6"/>
      <c r="MHH4" s="6"/>
      <c r="MHI4" s="6"/>
      <c r="MHJ4" s="6"/>
      <c r="MHK4" s="6"/>
      <c r="MHL4" s="6"/>
      <c r="MHM4" s="6"/>
      <c r="MHN4" s="6"/>
      <c r="MHO4" s="6"/>
      <c r="MHP4" s="6"/>
      <c r="MHQ4" s="6"/>
      <c r="MHR4" s="6"/>
      <c r="MHS4" s="6"/>
      <c r="MHT4" s="6"/>
      <c r="MHU4" s="6"/>
      <c r="MHV4" s="6"/>
      <c r="MHW4" s="6"/>
      <c r="MHX4" s="6"/>
      <c r="MHY4" s="6"/>
      <c r="MHZ4" s="6"/>
      <c r="MIA4" s="6"/>
      <c r="MIB4" s="6"/>
      <c r="MIC4" s="6"/>
      <c r="MID4" s="6"/>
      <c r="MIE4" s="6"/>
      <c r="MIF4" s="6"/>
      <c r="MIG4" s="6"/>
      <c r="MIH4" s="6"/>
      <c r="MII4" s="6"/>
      <c r="MIJ4" s="6"/>
      <c r="MIK4" s="6"/>
      <c r="MIL4" s="6"/>
      <c r="MIM4" s="6"/>
      <c r="MIN4" s="6"/>
      <c r="MIO4" s="6"/>
      <c r="MIP4" s="6"/>
      <c r="MIQ4" s="6"/>
      <c r="MIR4" s="6"/>
      <c r="MIS4" s="6"/>
      <c r="MIT4" s="6"/>
      <c r="MIU4" s="6"/>
      <c r="MIV4" s="6"/>
      <c r="MIW4" s="6"/>
      <c r="MIX4" s="6"/>
      <c r="MIY4" s="6"/>
      <c r="MIZ4" s="6"/>
      <c r="MJA4" s="6"/>
      <c r="MJB4" s="6"/>
      <c r="MJC4" s="6"/>
      <c r="MJD4" s="6"/>
      <c r="MJE4" s="6"/>
      <c r="MJF4" s="6"/>
      <c r="MJG4" s="6"/>
      <c r="MJH4" s="6"/>
      <c r="MJI4" s="6"/>
      <c r="MJJ4" s="6"/>
      <c r="MJK4" s="6"/>
      <c r="MJL4" s="6"/>
      <c r="MJM4" s="6"/>
      <c r="MJN4" s="6"/>
      <c r="MJO4" s="6"/>
      <c r="MJP4" s="6"/>
      <c r="MJQ4" s="6"/>
      <c r="MJR4" s="6"/>
      <c r="MJS4" s="6"/>
      <c r="MJT4" s="6"/>
      <c r="MJU4" s="6"/>
      <c r="MJV4" s="6"/>
      <c r="MJW4" s="6"/>
      <c r="MJX4" s="6"/>
      <c r="MJY4" s="6"/>
      <c r="MJZ4" s="6"/>
      <c r="MKA4" s="6"/>
      <c r="MKB4" s="6"/>
      <c r="MKC4" s="6"/>
      <c r="MKD4" s="6"/>
      <c r="MKE4" s="6"/>
      <c r="MKF4" s="6"/>
      <c r="MKG4" s="6"/>
      <c r="MKH4" s="6"/>
      <c r="MKI4" s="6"/>
      <c r="MKJ4" s="6"/>
      <c r="MKK4" s="6"/>
      <c r="MKL4" s="6"/>
      <c r="MKM4" s="6"/>
      <c r="MKN4" s="6"/>
      <c r="MKO4" s="6"/>
      <c r="MKP4" s="6"/>
      <c r="MKQ4" s="6"/>
      <c r="MKR4" s="6"/>
      <c r="MKS4" s="6"/>
      <c r="MKT4" s="6"/>
      <c r="MKU4" s="6"/>
      <c r="MKV4" s="6"/>
      <c r="MKW4" s="6"/>
      <c r="MKX4" s="6"/>
      <c r="MKY4" s="6"/>
      <c r="MKZ4" s="6"/>
      <c r="MLA4" s="6"/>
      <c r="MLB4" s="6"/>
      <c r="MLC4" s="6"/>
      <c r="MLD4" s="6"/>
      <c r="MLE4" s="6"/>
      <c r="MLF4" s="6"/>
      <c r="MLG4" s="6"/>
      <c r="MLH4" s="6"/>
      <c r="MLI4" s="6"/>
      <c r="MLJ4" s="6"/>
      <c r="MLK4" s="6"/>
      <c r="MLL4" s="6"/>
      <c r="MLM4" s="6"/>
      <c r="MLN4" s="6"/>
      <c r="MLO4" s="6"/>
      <c r="MLP4" s="6"/>
      <c r="MLQ4" s="6"/>
      <c r="MLR4" s="6"/>
      <c r="MLS4" s="6"/>
      <c r="MLT4" s="6"/>
      <c r="MLU4" s="6"/>
      <c r="MLV4" s="6"/>
      <c r="MLW4" s="6"/>
      <c r="MLX4" s="6"/>
      <c r="MLY4" s="6"/>
      <c r="MLZ4" s="6"/>
      <c r="MMA4" s="6"/>
      <c r="MMB4" s="6"/>
      <c r="MMC4" s="6"/>
      <c r="MMD4" s="6"/>
      <c r="MME4" s="6"/>
      <c r="MMF4" s="6"/>
      <c r="MMG4" s="6"/>
      <c r="MMH4" s="6"/>
      <c r="MMI4" s="6"/>
      <c r="MMJ4" s="6"/>
      <c r="MMK4" s="6"/>
      <c r="MML4" s="6"/>
      <c r="MMM4" s="6"/>
      <c r="MMN4" s="6"/>
      <c r="MMO4" s="6"/>
      <c r="MMP4" s="6"/>
      <c r="MMQ4" s="6"/>
      <c r="MMR4" s="6"/>
      <c r="MMS4" s="6"/>
      <c r="MMT4" s="6"/>
      <c r="MMU4" s="6"/>
      <c r="MMV4" s="6"/>
      <c r="MMW4" s="6"/>
      <c r="MMX4" s="6"/>
      <c r="MMY4" s="6"/>
      <c r="MMZ4" s="6"/>
      <c r="MNA4" s="6"/>
      <c r="MNB4" s="6"/>
      <c r="MNC4" s="6"/>
      <c r="MND4" s="6"/>
      <c r="MNE4" s="6"/>
      <c r="MNF4" s="6"/>
      <c r="MNG4" s="6"/>
      <c r="MNH4" s="6"/>
      <c r="MNI4" s="6"/>
      <c r="MNJ4" s="6"/>
      <c r="MNK4" s="6"/>
      <c r="MNL4" s="6"/>
      <c r="MNM4" s="6"/>
      <c r="MNN4" s="6"/>
      <c r="MNO4" s="6"/>
      <c r="MNP4" s="6"/>
      <c r="MNQ4" s="6"/>
      <c r="MNR4" s="6"/>
      <c r="MNS4" s="6"/>
      <c r="MNT4" s="6"/>
      <c r="MNU4" s="6"/>
      <c r="MNV4" s="6"/>
      <c r="MNW4" s="6"/>
      <c r="MNX4" s="6"/>
      <c r="MNY4" s="6"/>
      <c r="MNZ4" s="6"/>
      <c r="MOA4" s="6"/>
      <c r="MOB4" s="6"/>
      <c r="MOC4" s="6"/>
      <c r="MOD4" s="6"/>
      <c r="MOE4" s="6"/>
      <c r="MOF4" s="6"/>
      <c r="MOG4" s="6"/>
      <c r="MOH4" s="6"/>
      <c r="MOI4" s="6"/>
      <c r="MOJ4" s="6"/>
      <c r="MOK4" s="6"/>
      <c r="MOL4" s="6"/>
      <c r="MOM4" s="6"/>
      <c r="MON4" s="6"/>
      <c r="MOO4" s="6"/>
      <c r="MOP4" s="6"/>
      <c r="MOQ4" s="6"/>
      <c r="MOR4" s="6"/>
      <c r="MOS4" s="6"/>
      <c r="MOT4" s="6"/>
      <c r="MOU4" s="6"/>
      <c r="MOV4" s="6"/>
      <c r="MOW4" s="6"/>
      <c r="MOX4" s="6"/>
      <c r="MOY4" s="6"/>
      <c r="MOZ4" s="6"/>
      <c r="MPA4" s="6"/>
      <c r="MPB4" s="6"/>
      <c r="MPC4" s="6"/>
      <c r="MPD4" s="6"/>
      <c r="MPE4" s="6"/>
      <c r="MPF4" s="6"/>
      <c r="MPG4" s="6"/>
      <c r="MPH4" s="6"/>
      <c r="MPI4" s="6"/>
      <c r="MPJ4" s="6"/>
      <c r="MPK4" s="6"/>
      <c r="MPL4" s="6"/>
      <c r="MPM4" s="6"/>
      <c r="MPN4" s="6"/>
      <c r="MPO4" s="6"/>
      <c r="MPP4" s="6"/>
      <c r="MPQ4" s="6"/>
      <c r="MPR4" s="6"/>
      <c r="MPS4" s="6"/>
      <c r="MPT4" s="6"/>
      <c r="MPU4" s="6"/>
      <c r="MPV4" s="6"/>
      <c r="MPW4" s="6"/>
      <c r="MPX4" s="6"/>
      <c r="MPY4" s="6"/>
      <c r="MPZ4" s="6"/>
      <c r="MQA4" s="6"/>
      <c r="MQB4" s="6"/>
      <c r="MQC4" s="6"/>
      <c r="MQD4" s="6"/>
      <c r="MQE4" s="6"/>
      <c r="MQF4" s="6"/>
      <c r="MQG4" s="6"/>
      <c r="MQH4" s="6"/>
      <c r="MQI4" s="6"/>
      <c r="MQJ4" s="6"/>
      <c r="MQK4" s="6"/>
      <c r="MQL4" s="6"/>
      <c r="MQM4" s="6"/>
      <c r="MQN4" s="6"/>
      <c r="MQO4" s="6"/>
      <c r="MQP4" s="6"/>
      <c r="MQQ4" s="6"/>
      <c r="MQR4" s="6"/>
      <c r="MQS4" s="6"/>
      <c r="MQT4" s="6"/>
      <c r="MQU4" s="6"/>
      <c r="MQV4" s="6"/>
      <c r="MQW4" s="6"/>
      <c r="MQX4" s="6"/>
      <c r="MQY4" s="6"/>
      <c r="MQZ4" s="6"/>
      <c r="MRA4" s="6"/>
      <c r="MRB4" s="6"/>
      <c r="MRC4" s="6"/>
      <c r="MRD4" s="6"/>
      <c r="MRE4" s="6"/>
      <c r="MRF4" s="6"/>
      <c r="MRG4" s="6"/>
      <c r="MRH4" s="6"/>
      <c r="MRI4" s="6"/>
      <c r="MRJ4" s="6"/>
      <c r="MRK4" s="6"/>
      <c r="MRL4" s="6"/>
      <c r="MRM4" s="6"/>
      <c r="MRN4" s="6"/>
      <c r="MRO4" s="6"/>
      <c r="MRP4" s="6"/>
      <c r="MRQ4" s="6"/>
      <c r="MRR4" s="6"/>
      <c r="MRS4" s="6"/>
      <c r="MRT4" s="6"/>
      <c r="MRU4" s="6"/>
      <c r="MRV4" s="6"/>
      <c r="MRW4" s="6"/>
      <c r="MRX4" s="6"/>
      <c r="MRY4" s="6"/>
      <c r="MRZ4" s="6"/>
      <c r="MSA4" s="6"/>
      <c r="MSB4" s="6"/>
      <c r="MSC4" s="6"/>
      <c r="MSD4" s="6"/>
      <c r="MSE4" s="6"/>
      <c r="MSF4" s="6"/>
      <c r="MSG4" s="6"/>
      <c r="MSH4" s="6"/>
      <c r="MSI4" s="6"/>
      <c r="MSJ4" s="6"/>
      <c r="MSK4" s="6"/>
      <c r="MSL4" s="6"/>
      <c r="MSM4" s="6"/>
      <c r="MSN4" s="6"/>
      <c r="MSO4" s="6"/>
      <c r="MSP4" s="6"/>
      <c r="MSQ4" s="6"/>
      <c r="MSR4" s="6"/>
      <c r="MSS4" s="6"/>
      <c r="MST4" s="6"/>
      <c r="MSU4" s="6"/>
      <c r="MSV4" s="6"/>
      <c r="MSW4" s="6"/>
      <c r="MSX4" s="6"/>
      <c r="MSY4" s="6"/>
      <c r="MSZ4" s="6"/>
      <c r="MTA4" s="6"/>
      <c r="MTB4" s="6"/>
      <c r="MTC4" s="6"/>
      <c r="MTD4" s="6"/>
      <c r="MTE4" s="6"/>
      <c r="MTF4" s="6"/>
      <c r="MTG4" s="6"/>
      <c r="MTH4" s="6"/>
      <c r="MTI4" s="6"/>
      <c r="MTJ4" s="6"/>
      <c r="MTK4" s="6"/>
      <c r="MTL4" s="6"/>
      <c r="MTM4" s="6"/>
      <c r="MTN4" s="6"/>
      <c r="MTO4" s="6"/>
      <c r="MTP4" s="6"/>
      <c r="MTQ4" s="6"/>
      <c r="MTR4" s="6"/>
      <c r="MTS4" s="6"/>
      <c r="MTT4" s="6"/>
      <c r="MTU4" s="6"/>
      <c r="MTV4" s="6"/>
      <c r="MTW4" s="6"/>
      <c r="MTX4" s="6"/>
      <c r="MTY4" s="6"/>
      <c r="MTZ4" s="6"/>
      <c r="MUA4" s="6"/>
      <c r="MUB4" s="6"/>
      <c r="MUC4" s="6"/>
      <c r="MUD4" s="6"/>
      <c r="MUE4" s="6"/>
      <c r="MUF4" s="6"/>
      <c r="MUG4" s="6"/>
      <c r="MUH4" s="6"/>
      <c r="MUI4" s="6"/>
      <c r="MUJ4" s="6"/>
      <c r="MUK4" s="6"/>
      <c r="MUL4" s="6"/>
      <c r="MUM4" s="6"/>
      <c r="MUN4" s="6"/>
      <c r="MUO4" s="6"/>
      <c r="MUP4" s="6"/>
      <c r="MUQ4" s="6"/>
      <c r="MUR4" s="6"/>
      <c r="MUS4" s="6"/>
      <c r="MUT4" s="6"/>
      <c r="MUU4" s="6"/>
      <c r="MUV4" s="6"/>
      <c r="MUW4" s="6"/>
      <c r="MUX4" s="6"/>
      <c r="MUY4" s="6"/>
      <c r="MUZ4" s="6"/>
      <c r="MVA4" s="6"/>
      <c r="MVB4" s="6"/>
      <c r="MVC4" s="6"/>
      <c r="MVD4" s="6"/>
      <c r="MVE4" s="6"/>
      <c r="MVF4" s="6"/>
      <c r="MVG4" s="6"/>
      <c r="MVH4" s="6"/>
      <c r="MVI4" s="6"/>
      <c r="MVJ4" s="6"/>
      <c r="MVK4" s="6"/>
      <c r="MVL4" s="6"/>
      <c r="MVM4" s="6"/>
      <c r="MVN4" s="6"/>
      <c r="MVO4" s="6"/>
      <c r="MVP4" s="6"/>
      <c r="MVQ4" s="6"/>
      <c r="MVR4" s="6"/>
      <c r="MVS4" s="6"/>
      <c r="MVT4" s="6"/>
      <c r="MVU4" s="6"/>
      <c r="MVV4" s="6"/>
      <c r="MVW4" s="6"/>
      <c r="MVX4" s="6"/>
      <c r="MVY4" s="6"/>
      <c r="MVZ4" s="6"/>
      <c r="MWA4" s="6"/>
      <c r="MWB4" s="6"/>
      <c r="MWC4" s="6"/>
      <c r="MWD4" s="6"/>
      <c r="MWE4" s="6"/>
      <c r="MWF4" s="6"/>
      <c r="MWG4" s="6"/>
      <c r="MWH4" s="6"/>
      <c r="MWI4" s="6"/>
      <c r="MWJ4" s="6"/>
      <c r="MWK4" s="6"/>
      <c r="MWL4" s="6"/>
      <c r="MWM4" s="6"/>
      <c r="MWN4" s="6"/>
      <c r="MWO4" s="6"/>
      <c r="MWP4" s="6"/>
      <c r="MWQ4" s="6"/>
      <c r="MWR4" s="6"/>
      <c r="MWS4" s="6"/>
      <c r="MWT4" s="6"/>
      <c r="MWU4" s="6"/>
      <c r="MWV4" s="6"/>
      <c r="MWW4" s="6"/>
      <c r="MWX4" s="6"/>
      <c r="MWY4" s="6"/>
      <c r="MWZ4" s="6"/>
      <c r="MXA4" s="6"/>
      <c r="MXB4" s="6"/>
      <c r="MXC4" s="6"/>
      <c r="MXD4" s="6"/>
      <c r="MXE4" s="6"/>
      <c r="MXF4" s="6"/>
      <c r="MXG4" s="6"/>
      <c r="MXH4" s="6"/>
      <c r="MXI4" s="6"/>
      <c r="MXJ4" s="6"/>
      <c r="MXK4" s="6"/>
      <c r="MXL4" s="6"/>
      <c r="MXM4" s="6"/>
      <c r="MXN4" s="6"/>
      <c r="MXO4" s="6"/>
      <c r="MXP4" s="6"/>
      <c r="MXQ4" s="6"/>
      <c r="MXR4" s="6"/>
      <c r="MXS4" s="6"/>
      <c r="MXT4" s="6"/>
      <c r="MXU4" s="6"/>
      <c r="MXV4" s="6"/>
      <c r="MXW4" s="6"/>
      <c r="MXX4" s="6"/>
      <c r="MXY4" s="6"/>
      <c r="MXZ4" s="6"/>
      <c r="MYA4" s="6"/>
      <c r="MYB4" s="6"/>
      <c r="MYC4" s="6"/>
      <c r="MYD4" s="6"/>
      <c r="MYE4" s="6"/>
      <c r="MYF4" s="6"/>
      <c r="MYG4" s="6"/>
      <c r="MYH4" s="6"/>
      <c r="MYI4" s="6"/>
      <c r="MYJ4" s="6"/>
      <c r="MYK4" s="6"/>
      <c r="MYL4" s="6"/>
      <c r="MYM4" s="6"/>
      <c r="MYN4" s="6"/>
      <c r="MYO4" s="6"/>
      <c r="MYP4" s="6"/>
      <c r="MYQ4" s="6"/>
      <c r="MYR4" s="6"/>
      <c r="MYS4" s="6"/>
      <c r="MYT4" s="6"/>
      <c r="MYU4" s="6"/>
      <c r="MYV4" s="6"/>
      <c r="MYW4" s="6"/>
      <c r="MYX4" s="6"/>
      <c r="MYY4" s="6"/>
      <c r="MYZ4" s="6"/>
      <c r="MZA4" s="6"/>
      <c r="MZB4" s="6"/>
      <c r="MZC4" s="6"/>
      <c r="MZD4" s="6"/>
      <c r="MZE4" s="6"/>
      <c r="MZF4" s="6"/>
      <c r="MZG4" s="6"/>
      <c r="MZH4" s="6"/>
      <c r="MZI4" s="6"/>
      <c r="MZJ4" s="6"/>
      <c r="MZK4" s="6"/>
      <c r="MZL4" s="6"/>
      <c r="MZM4" s="6"/>
      <c r="MZN4" s="6"/>
      <c r="MZO4" s="6"/>
      <c r="MZP4" s="6"/>
      <c r="MZQ4" s="6"/>
      <c r="MZR4" s="6"/>
      <c r="MZS4" s="6"/>
      <c r="MZT4" s="6"/>
      <c r="MZU4" s="6"/>
      <c r="MZV4" s="6"/>
      <c r="MZW4" s="6"/>
      <c r="MZX4" s="6"/>
      <c r="MZY4" s="6"/>
      <c r="MZZ4" s="6"/>
      <c r="NAA4" s="6"/>
      <c r="NAB4" s="6"/>
      <c r="NAC4" s="6"/>
      <c r="NAD4" s="6"/>
      <c r="NAE4" s="6"/>
      <c r="NAF4" s="6"/>
      <c r="NAG4" s="6"/>
      <c r="NAH4" s="6"/>
      <c r="NAI4" s="6"/>
      <c r="NAJ4" s="6"/>
      <c r="NAK4" s="6"/>
      <c r="NAL4" s="6"/>
      <c r="NAM4" s="6"/>
      <c r="NAN4" s="6"/>
      <c r="NAO4" s="6"/>
      <c r="NAP4" s="6"/>
      <c r="NAQ4" s="6"/>
      <c r="NAR4" s="6"/>
      <c r="NAS4" s="6"/>
      <c r="NAT4" s="6"/>
      <c r="NAU4" s="6"/>
      <c r="NAV4" s="6"/>
      <c r="NAW4" s="6"/>
      <c r="NAX4" s="6"/>
      <c r="NAY4" s="6"/>
      <c r="NAZ4" s="6"/>
      <c r="NBA4" s="6"/>
      <c r="NBB4" s="6"/>
      <c r="NBC4" s="6"/>
      <c r="NBD4" s="6"/>
      <c r="NBE4" s="6"/>
      <c r="NBF4" s="6"/>
      <c r="NBG4" s="6"/>
      <c r="NBH4" s="6"/>
      <c r="NBI4" s="6"/>
      <c r="NBJ4" s="6"/>
      <c r="NBK4" s="6"/>
      <c r="NBL4" s="6"/>
      <c r="NBM4" s="6"/>
      <c r="NBN4" s="6"/>
      <c r="NBO4" s="6"/>
      <c r="NBP4" s="6"/>
      <c r="NBQ4" s="6"/>
      <c r="NBR4" s="6"/>
      <c r="NBS4" s="6"/>
      <c r="NBT4" s="6"/>
      <c r="NBU4" s="6"/>
      <c r="NBV4" s="6"/>
      <c r="NBW4" s="6"/>
      <c r="NBX4" s="6"/>
      <c r="NBY4" s="6"/>
      <c r="NBZ4" s="6"/>
      <c r="NCA4" s="6"/>
      <c r="NCB4" s="6"/>
      <c r="NCC4" s="6"/>
      <c r="NCD4" s="6"/>
      <c r="NCE4" s="6"/>
      <c r="NCF4" s="6"/>
      <c r="NCG4" s="6"/>
      <c r="NCH4" s="6"/>
      <c r="NCI4" s="6"/>
      <c r="NCJ4" s="6"/>
      <c r="NCK4" s="6"/>
      <c r="NCL4" s="6"/>
      <c r="NCM4" s="6"/>
      <c r="NCN4" s="6"/>
      <c r="NCO4" s="6"/>
      <c r="NCP4" s="6"/>
      <c r="NCQ4" s="6"/>
      <c r="NCR4" s="6"/>
      <c r="NCS4" s="6"/>
      <c r="NCT4" s="6"/>
      <c r="NCU4" s="6"/>
      <c r="NCV4" s="6"/>
      <c r="NCW4" s="6"/>
      <c r="NCX4" s="6"/>
      <c r="NCY4" s="6"/>
      <c r="NCZ4" s="6"/>
      <c r="NDA4" s="6"/>
      <c r="NDB4" s="6"/>
      <c r="NDC4" s="6"/>
      <c r="NDD4" s="6"/>
      <c r="NDE4" s="6"/>
      <c r="NDF4" s="6"/>
      <c r="NDG4" s="6"/>
      <c r="NDH4" s="6"/>
      <c r="NDI4" s="6"/>
      <c r="NDJ4" s="6"/>
      <c r="NDK4" s="6"/>
      <c r="NDL4" s="6"/>
      <c r="NDM4" s="6"/>
      <c r="NDN4" s="6"/>
      <c r="NDO4" s="6"/>
      <c r="NDP4" s="6"/>
      <c r="NDQ4" s="6"/>
      <c r="NDR4" s="6"/>
      <c r="NDS4" s="6"/>
      <c r="NDT4" s="6"/>
      <c r="NDU4" s="6"/>
      <c r="NDV4" s="6"/>
      <c r="NDW4" s="6"/>
      <c r="NDX4" s="6"/>
      <c r="NDY4" s="6"/>
      <c r="NDZ4" s="6"/>
      <c r="NEA4" s="6"/>
      <c r="NEB4" s="6"/>
      <c r="NEC4" s="6"/>
      <c r="NED4" s="6"/>
      <c r="NEE4" s="6"/>
      <c r="NEF4" s="6"/>
      <c r="NEG4" s="6"/>
      <c r="NEH4" s="6"/>
      <c r="NEI4" s="6"/>
      <c r="NEJ4" s="6"/>
      <c r="NEK4" s="6"/>
      <c r="NEL4" s="6"/>
      <c r="NEM4" s="6"/>
      <c r="NEN4" s="6"/>
      <c r="NEO4" s="6"/>
      <c r="NEP4" s="6"/>
      <c r="NEQ4" s="6"/>
      <c r="NER4" s="6"/>
      <c r="NES4" s="6"/>
      <c r="NET4" s="6"/>
      <c r="NEU4" s="6"/>
      <c r="NEV4" s="6"/>
      <c r="NEW4" s="6"/>
      <c r="NEX4" s="6"/>
      <c r="NEY4" s="6"/>
      <c r="NEZ4" s="6"/>
      <c r="NFA4" s="6"/>
      <c r="NFB4" s="6"/>
      <c r="NFC4" s="6"/>
      <c r="NFD4" s="6"/>
      <c r="NFE4" s="6"/>
      <c r="NFF4" s="6"/>
      <c r="NFG4" s="6"/>
      <c r="NFH4" s="6"/>
      <c r="NFI4" s="6"/>
      <c r="NFJ4" s="6"/>
      <c r="NFK4" s="6"/>
      <c r="NFL4" s="6"/>
      <c r="NFM4" s="6"/>
      <c r="NFN4" s="6"/>
      <c r="NFO4" s="6"/>
      <c r="NFP4" s="6"/>
      <c r="NFQ4" s="6"/>
      <c r="NFR4" s="6"/>
      <c r="NFS4" s="6"/>
      <c r="NFT4" s="6"/>
      <c r="NFU4" s="6"/>
      <c r="NFV4" s="6"/>
      <c r="NFW4" s="6"/>
      <c r="NFX4" s="6"/>
      <c r="NFY4" s="6"/>
      <c r="NFZ4" s="6"/>
      <c r="NGA4" s="6"/>
      <c r="NGB4" s="6"/>
      <c r="NGC4" s="6"/>
      <c r="NGD4" s="6"/>
      <c r="NGE4" s="6"/>
      <c r="NGF4" s="6"/>
      <c r="NGG4" s="6"/>
      <c r="NGH4" s="6"/>
      <c r="NGI4" s="6"/>
      <c r="NGJ4" s="6"/>
      <c r="NGK4" s="6"/>
      <c r="NGL4" s="6"/>
      <c r="NGM4" s="6"/>
      <c r="NGN4" s="6"/>
      <c r="NGO4" s="6"/>
      <c r="NGP4" s="6"/>
      <c r="NGQ4" s="6"/>
      <c r="NGR4" s="6"/>
      <c r="NGS4" s="6"/>
      <c r="NGT4" s="6"/>
      <c r="NGU4" s="6"/>
      <c r="NGV4" s="6"/>
      <c r="NGW4" s="6"/>
      <c r="NGX4" s="6"/>
      <c r="NGY4" s="6"/>
      <c r="NGZ4" s="6"/>
      <c r="NHA4" s="6"/>
      <c r="NHB4" s="6"/>
      <c r="NHC4" s="6"/>
      <c r="NHD4" s="6"/>
      <c r="NHE4" s="6"/>
      <c r="NHF4" s="6"/>
      <c r="NHG4" s="6"/>
      <c r="NHH4" s="6"/>
      <c r="NHI4" s="6"/>
      <c r="NHJ4" s="6"/>
      <c r="NHK4" s="6"/>
      <c r="NHL4" s="6"/>
      <c r="NHM4" s="6"/>
      <c r="NHN4" s="6"/>
      <c r="NHO4" s="6"/>
      <c r="NHP4" s="6"/>
      <c r="NHQ4" s="6"/>
      <c r="NHR4" s="6"/>
      <c r="NHS4" s="6"/>
      <c r="NHT4" s="6"/>
      <c r="NHU4" s="6"/>
      <c r="NHV4" s="6"/>
      <c r="NHW4" s="6"/>
      <c r="NHX4" s="6"/>
      <c r="NHY4" s="6"/>
      <c r="NHZ4" s="6"/>
      <c r="NIA4" s="6"/>
      <c r="NIB4" s="6"/>
      <c r="NIC4" s="6"/>
      <c r="NID4" s="6"/>
      <c r="NIE4" s="6"/>
      <c r="NIF4" s="6"/>
      <c r="NIG4" s="6"/>
      <c r="NIH4" s="6"/>
      <c r="NII4" s="6"/>
      <c r="NIJ4" s="6"/>
      <c r="NIK4" s="6"/>
      <c r="NIL4" s="6"/>
      <c r="NIM4" s="6"/>
      <c r="NIN4" s="6"/>
      <c r="NIO4" s="6"/>
      <c r="NIP4" s="6"/>
      <c r="NIQ4" s="6"/>
      <c r="NIR4" s="6"/>
      <c r="NIS4" s="6"/>
      <c r="NIT4" s="6"/>
      <c r="NIU4" s="6"/>
      <c r="NIV4" s="6"/>
      <c r="NIW4" s="6"/>
      <c r="NIX4" s="6"/>
      <c r="NIY4" s="6"/>
      <c r="NIZ4" s="6"/>
      <c r="NJA4" s="6"/>
      <c r="NJB4" s="6"/>
      <c r="NJC4" s="6"/>
      <c r="NJD4" s="6"/>
      <c r="NJE4" s="6"/>
      <c r="NJF4" s="6"/>
      <c r="NJG4" s="6"/>
      <c r="NJH4" s="6"/>
      <c r="NJI4" s="6"/>
      <c r="NJJ4" s="6"/>
      <c r="NJK4" s="6"/>
      <c r="NJL4" s="6"/>
      <c r="NJM4" s="6"/>
      <c r="NJN4" s="6"/>
      <c r="NJO4" s="6"/>
      <c r="NJP4" s="6"/>
      <c r="NJQ4" s="6"/>
      <c r="NJR4" s="6"/>
      <c r="NJS4" s="6"/>
      <c r="NJT4" s="6"/>
      <c r="NJU4" s="6"/>
      <c r="NJV4" s="6"/>
      <c r="NJW4" s="6"/>
      <c r="NJX4" s="6"/>
      <c r="NJY4" s="6"/>
      <c r="NJZ4" s="6"/>
      <c r="NKA4" s="6"/>
      <c r="NKB4" s="6"/>
      <c r="NKC4" s="6"/>
      <c r="NKD4" s="6"/>
      <c r="NKE4" s="6"/>
      <c r="NKF4" s="6"/>
      <c r="NKG4" s="6"/>
      <c r="NKH4" s="6"/>
      <c r="NKI4" s="6"/>
      <c r="NKJ4" s="6"/>
      <c r="NKK4" s="6"/>
      <c r="NKL4" s="6"/>
      <c r="NKM4" s="6"/>
      <c r="NKN4" s="6"/>
      <c r="NKO4" s="6"/>
      <c r="NKP4" s="6"/>
      <c r="NKQ4" s="6"/>
      <c r="NKR4" s="6"/>
      <c r="NKS4" s="6"/>
      <c r="NKT4" s="6"/>
      <c r="NKU4" s="6"/>
      <c r="NKV4" s="6"/>
      <c r="NKW4" s="6"/>
      <c r="NKX4" s="6"/>
      <c r="NKY4" s="6"/>
      <c r="NKZ4" s="6"/>
      <c r="NLA4" s="6"/>
      <c r="NLB4" s="6"/>
      <c r="NLC4" s="6"/>
      <c r="NLD4" s="6"/>
      <c r="NLE4" s="6"/>
      <c r="NLF4" s="6"/>
      <c r="NLG4" s="6"/>
      <c r="NLH4" s="6"/>
      <c r="NLI4" s="6"/>
      <c r="NLJ4" s="6"/>
      <c r="NLK4" s="6"/>
      <c r="NLL4" s="6"/>
      <c r="NLM4" s="6"/>
      <c r="NLN4" s="6"/>
      <c r="NLO4" s="6"/>
      <c r="NLP4" s="6"/>
      <c r="NLQ4" s="6"/>
      <c r="NLR4" s="6"/>
      <c r="NLS4" s="6"/>
      <c r="NLT4" s="6"/>
      <c r="NLU4" s="6"/>
      <c r="NLV4" s="6"/>
      <c r="NLW4" s="6"/>
      <c r="NLX4" s="6"/>
      <c r="NLY4" s="6"/>
      <c r="NLZ4" s="6"/>
      <c r="NMA4" s="6"/>
      <c r="NMB4" s="6"/>
      <c r="NMC4" s="6"/>
      <c r="NMD4" s="6"/>
      <c r="NME4" s="6"/>
      <c r="NMF4" s="6"/>
      <c r="NMG4" s="6"/>
      <c r="NMH4" s="6"/>
      <c r="NMI4" s="6"/>
      <c r="NMJ4" s="6"/>
      <c r="NMK4" s="6"/>
      <c r="NML4" s="6"/>
      <c r="NMM4" s="6"/>
      <c r="NMN4" s="6"/>
      <c r="NMO4" s="6"/>
      <c r="NMP4" s="6"/>
      <c r="NMQ4" s="6"/>
      <c r="NMR4" s="6"/>
      <c r="NMS4" s="6"/>
      <c r="NMT4" s="6"/>
      <c r="NMU4" s="6"/>
      <c r="NMV4" s="6"/>
      <c r="NMW4" s="6"/>
      <c r="NMX4" s="6"/>
      <c r="NMY4" s="6"/>
      <c r="NMZ4" s="6"/>
      <c r="NNA4" s="6"/>
      <c r="NNB4" s="6"/>
      <c r="NNC4" s="6"/>
      <c r="NND4" s="6"/>
      <c r="NNE4" s="6"/>
      <c r="NNF4" s="6"/>
      <c r="NNG4" s="6"/>
      <c r="NNH4" s="6"/>
      <c r="NNI4" s="6"/>
      <c r="NNJ4" s="6"/>
      <c r="NNK4" s="6"/>
      <c r="NNL4" s="6"/>
      <c r="NNM4" s="6"/>
      <c r="NNN4" s="6"/>
      <c r="NNO4" s="6"/>
      <c r="NNP4" s="6"/>
      <c r="NNQ4" s="6"/>
      <c r="NNR4" s="6"/>
      <c r="NNS4" s="6"/>
      <c r="NNT4" s="6"/>
      <c r="NNU4" s="6"/>
      <c r="NNV4" s="6"/>
      <c r="NNW4" s="6"/>
      <c r="NNX4" s="6"/>
      <c r="NNY4" s="6"/>
      <c r="NNZ4" s="6"/>
      <c r="NOA4" s="6"/>
      <c r="NOB4" s="6"/>
      <c r="NOC4" s="6"/>
      <c r="NOD4" s="6"/>
      <c r="NOE4" s="6"/>
      <c r="NOF4" s="6"/>
      <c r="NOG4" s="6"/>
      <c r="NOH4" s="6"/>
      <c r="NOI4" s="6"/>
      <c r="NOJ4" s="6"/>
      <c r="NOK4" s="6"/>
      <c r="NOL4" s="6"/>
      <c r="NOM4" s="6"/>
      <c r="NON4" s="6"/>
      <c r="NOO4" s="6"/>
      <c r="NOP4" s="6"/>
      <c r="NOQ4" s="6"/>
      <c r="NOR4" s="6"/>
      <c r="NOS4" s="6"/>
      <c r="NOT4" s="6"/>
      <c r="NOU4" s="6"/>
      <c r="NOV4" s="6"/>
      <c r="NOW4" s="6"/>
      <c r="NOX4" s="6"/>
      <c r="NOY4" s="6"/>
      <c r="NOZ4" s="6"/>
      <c r="NPA4" s="6"/>
      <c r="NPB4" s="6"/>
      <c r="NPC4" s="6"/>
      <c r="NPD4" s="6"/>
      <c r="NPE4" s="6"/>
      <c r="NPF4" s="6"/>
      <c r="NPG4" s="6"/>
      <c r="NPH4" s="6"/>
      <c r="NPI4" s="6"/>
      <c r="NPJ4" s="6"/>
      <c r="NPK4" s="6"/>
      <c r="NPL4" s="6"/>
      <c r="NPM4" s="6"/>
      <c r="NPN4" s="6"/>
      <c r="NPO4" s="6"/>
      <c r="NPP4" s="6"/>
      <c r="NPQ4" s="6"/>
      <c r="NPR4" s="6"/>
      <c r="NPS4" s="6"/>
      <c r="NPT4" s="6"/>
      <c r="NPU4" s="6"/>
      <c r="NPV4" s="6"/>
      <c r="NPW4" s="6"/>
      <c r="NPX4" s="6"/>
      <c r="NPY4" s="6"/>
      <c r="NPZ4" s="6"/>
      <c r="NQA4" s="6"/>
      <c r="NQB4" s="6"/>
      <c r="NQC4" s="6"/>
      <c r="NQD4" s="6"/>
      <c r="NQE4" s="6"/>
      <c r="NQF4" s="6"/>
      <c r="NQG4" s="6"/>
      <c r="NQH4" s="6"/>
      <c r="NQI4" s="6"/>
      <c r="NQJ4" s="6"/>
      <c r="NQK4" s="6"/>
      <c r="NQL4" s="6"/>
      <c r="NQM4" s="6"/>
      <c r="NQN4" s="6"/>
      <c r="NQO4" s="6"/>
      <c r="NQP4" s="6"/>
      <c r="NQQ4" s="6"/>
      <c r="NQR4" s="6"/>
      <c r="NQS4" s="6"/>
      <c r="NQT4" s="6"/>
      <c r="NQU4" s="6"/>
      <c r="NQV4" s="6"/>
      <c r="NQW4" s="6"/>
      <c r="NQX4" s="6"/>
      <c r="NQY4" s="6"/>
      <c r="NQZ4" s="6"/>
      <c r="NRA4" s="6"/>
      <c r="NRB4" s="6"/>
      <c r="NRC4" s="6"/>
      <c r="NRD4" s="6"/>
      <c r="NRE4" s="6"/>
      <c r="NRF4" s="6"/>
      <c r="NRG4" s="6"/>
      <c r="NRH4" s="6"/>
      <c r="NRI4" s="6"/>
      <c r="NRJ4" s="6"/>
      <c r="NRK4" s="6"/>
      <c r="NRL4" s="6"/>
      <c r="NRM4" s="6"/>
      <c r="NRN4" s="6"/>
      <c r="NRO4" s="6"/>
      <c r="NRP4" s="6"/>
      <c r="NRQ4" s="6"/>
      <c r="NRR4" s="6"/>
      <c r="NRS4" s="6"/>
      <c r="NRT4" s="6"/>
      <c r="NRU4" s="6"/>
      <c r="NRV4" s="6"/>
      <c r="NRW4" s="6"/>
      <c r="NRX4" s="6"/>
      <c r="NRY4" s="6"/>
      <c r="NRZ4" s="6"/>
      <c r="NSA4" s="6"/>
      <c r="NSB4" s="6"/>
      <c r="NSC4" s="6"/>
      <c r="NSD4" s="6"/>
      <c r="NSE4" s="6"/>
      <c r="NSF4" s="6"/>
      <c r="NSG4" s="6"/>
      <c r="NSH4" s="6"/>
      <c r="NSI4" s="6"/>
      <c r="NSJ4" s="6"/>
      <c r="NSK4" s="6"/>
      <c r="NSL4" s="6"/>
      <c r="NSM4" s="6"/>
      <c r="NSN4" s="6"/>
      <c r="NSO4" s="6"/>
      <c r="NSP4" s="6"/>
      <c r="NSQ4" s="6"/>
      <c r="NSR4" s="6"/>
      <c r="NSS4" s="6"/>
      <c r="NST4" s="6"/>
      <c r="NSU4" s="6"/>
      <c r="NSV4" s="6"/>
      <c r="NSW4" s="6"/>
      <c r="NSX4" s="6"/>
      <c r="NSY4" s="6"/>
      <c r="NSZ4" s="6"/>
      <c r="NTA4" s="6"/>
      <c r="NTB4" s="6"/>
      <c r="NTC4" s="6"/>
      <c r="NTD4" s="6"/>
      <c r="NTE4" s="6"/>
      <c r="NTF4" s="6"/>
      <c r="NTG4" s="6"/>
      <c r="NTH4" s="6"/>
      <c r="NTI4" s="6"/>
      <c r="NTJ4" s="6"/>
      <c r="NTK4" s="6"/>
      <c r="NTL4" s="6"/>
      <c r="NTM4" s="6"/>
      <c r="NTN4" s="6"/>
      <c r="NTO4" s="6"/>
      <c r="NTP4" s="6"/>
      <c r="NTQ4" s="6"/>
      <c r="NTR4" s="6"/>
      <c r="NTS4" s="6"/>
      <c r="NTT4" s="6"/>
      <c r="NTU4" s="6"/>
      <c r="NTV4" s="6"/>
      <c r="NTW4" s="6"/>
      <c r="NTX4" s="6"/>
      <c r="NTY4" s="6"/>
      <c r="NTZ4" s="6"/>
      <c r="NUA4" s="6"/>
      <c r="NUB4" s="6"/>
      <c r="NUC4" s="6"/>
      <c r="NUD4" s="6"/>
      <c r="NUE4" s="6"/>
      <c r="NUF4" s="6"/>
      <c r="NUG4" s="6"/>
      <c r="NUH4" s="6"/>
      <c r="NUI4" s="6"/>
      <c r="NUJ4" s="6"/>
      <c r="NUK4" s="6"/>
      <c r="NUL4" s="6"/>
      <c r="NUM4" s="6"/>
      <c r="NUN4" s="6"/>
      <c r="NUO4" s="6"/>
      <c r="NUP4" s="6"/>
      <c r="NUQ4" s="6"/>
      <c r="NUR4" s="6"/>
      <c r="NUS4" s="6"/>
      <c r="NUT4" s="6"/>
      <c r="NUU4" s="6"/>
      <c r="NUV4" s="6"/>
      <c r="NUW4" s="6"/>
      <c r="NUX4" s="6"/>
      <c r="NUY4" s="6"/>
      <c r="NUZ4" s="6"/>
      <c r="NVA4" s="6"/>
      <c r="NVB4" s="6"/>
      <c r="NVC4" s="6"/>
      <c r="NVD4" s="6"/>
      <c r="NVE4" s="6"/>
      <c r="NVF4" s="6"/>
      <c r="NVG4" s="6"/>
      <c r="NVH4" s="6"/>
      <c r="NVI4" s="6"/>
      <c r="NVJ4" s="6"/>
      <c r="NVK4" s="6"/>
      <c r="NVL4" s="6"/>
      <c r="NVM4" s="6"/>
      <c r="NVN4" s="6"/>
      <c r="NVO4" s="6"/>
      <c r="NVP4" s="6"/>
      <c r="NVQ4" s="6"/>
      <c r="NVR4" s="6"/>
      <c r="NVS4" s="6"/>
      <c r="NVT4" s="6"/>
      <c r="NVU4" s="6"/>
      <c r="NVV4" s="6"/>
      <c r="NVW4" s="6"/>
      <c r="NVX4" s="6"/>
      <c r="NVY4" s="6"/>
      <c r="NVZ4" s="6"/>
      <c r="NWA4" s="6"/>
      <c r="NWB4" s="6"/>
      <c r="NWC4" s="6"/>
      <c r="NWD4" s="6"/>
      <c r="NWE4" s="6"/>
      <c r="NWF4" s="6"/>
      <c r="NWG4" s="6"/>
      <c r="NWH4" s="6"/>
      <c r="NWI4" s="6"/>
      <c r="NWJ4" s="6"/>
      <c r="NWK4" s="6"/>
      <c r="NWL4" s="6"/>
      <c r="NWM4" s="6"/>
      <c r="NWN4" s="6"/>
      <c r="NWO4" s="6"/>
      <c r="NWP4" s="6"/>
      <c r="NWQ4" s="6"/>
      <c r="NWR4" s="6"/>
      <c r="NWS4" s="6"/>
      <c r="NWT4" s="6"/>
      <c r="NWU4" s="6"/>
      <c r="NWV4" s="6"/>
      <c r="NWW4" s="6"/>
      <c r="NWX4" s="6"/>
      <c r="NWY4" s="6"/>
      <c r="NWZ4" s="6"/>
      <c r="NXA4" s="6"/>
      <c r="NXB4" s="6"/>
      <c r="NXC4" s="6"/>
      <c r="NXD4" s="6"/>
      <c r="NXE4" s="6"/>
      <c r="NXF4" s="6"/>
      <c r="NXG4" s="6"/>
      <c r="NXH4" s="6"/>
      <c r="NXI4" s="6"/>
      <c r="NXJ4" s="6"/>
      <c r="NXK4" s="6"/>
      <c r="NXL4" s="6"/>
      <c r="NXM4" s="6"/>
      <c r="NXN4" s="6"/>
      <c r="NXO4" s="6"/>
      <c r="NXP4" s="6"/>
      <c r="NXQ4" s="6"/>
      <c r="NXR4" s="6"/>
      <c r="NXS4" s="6"/>
      <c r="NXT4" s="6"/>
      <c r="NXU4" s="6"/>
      <c r="NXV4" s="6"/>
      <c r="NXW4" s="6"/>
      <c r="NXX4" s="6"/>
      <c r="NXY4" s="6"/>
      <c r="NXZ4" s="6"/>
      <c r="NYA4" s="6"/>
      <c r="NYB4" s="6"/>
      <c r="NYC4" s="6"/>
      <c r="NYD4" s="6"/>
      <c r="NYE4" s="6"/>
      <c r="NYF4" s="6"/>
      <c r="NYG4" s="6"/>
      <c r="NYH4" s="6"/>
      <c r="NYI4" s="6"/>
      <c r="NYJ4" s="6"/>
      <c r="NYK4" s="6"/>
      <c r="NYL4" s="6"/>
      <c r="NYM4" s="6"/>
      <c r="NYN4" s="6"/>
      <c r="NYO4" s="6"/>
      <c r="NYP4" s="6"/>
      <c r="NYQ4" s="6"/>
      <c r="NYR4" s="6"/>
      <c r="NYS4" s="6"/>
      <c r="NYT4" s="6"/>
      <c r="NYU4" s="6"/>
      <c r="NYV4" s="6"/>
      <c r="NYW4" s="6"/>
      <c r="NYX4" s="6"/>
      <c r="NYY4" s="6"/>
      <c r="NYZ4" s="6"/>
      <c r="NZA4" s="6"/>
      <c r="NZB4" s="6"/>
      <c r="NZC4" s="6"/>
      <c r="NZD4" s="6"/>
      <c r="NZE4" s="6"/>
      <c r="NZF4" s="6"/>
      <c r="NZG4" s="6"/>
      <c r="NZH4" s="6"/>
      <c r="NZI4" s="6"/>
      <c r="NZJ4" s="6"/>
      <c r="NZK4" s="6"/>
      <c r="NZL4" s="6"/>
      <c r="NZM4" s="6"/>
      <c r="NZN4" s="6"/>
      <c r="NZO4" s="6"/>
      <c r="NZP4" s="6"/>
      <c r="NZQ4" s="6"/>
      <c r="NZR4" s="6"/>
      <c r="NZS4" s="6"/>
      <c r="NZT4" s="6"/>
      <c r="NZU4" s="6"/>
      <c r="NZV4" s="6"/>
      <c r="NZW4" s="6"/>
      <c r="NZX4" s="6"/>
      <c r="NZY4" s="6"/>
      <c r="NZZ4" s="6"/>
      <c r="OAA4" s="6"/>
      <c r="OAB4" s="6"/>
      <c r="OAC4" s="6"/>
      <c r="OAD4" s="6"/>
      <c r="OAE4" s="6"/>
      <c r="OAF4" s="6"/>
      <c r="OAG4" s="6"/>
      <c r="OAH4" s="6"/>
      <c r="OAI4" s="6"/>
      <c r="OAJ4" s="6"/>
      <c r="OAK4" s="6"/>
      <c r="OAL4" s="6"/>
      <c r="OAM4" s="6"/>
      <c r="OAN4" s="6"/>
      <c r="OAO4" s="6"/>
      <c r="OAP4" s="6"/>
      <c r="OAQ4" s="6"/>
      <c r="OAR4" s="6"/>
      <c r="OAS4" s="6"/>
      <c r="OAT4" s="6"/>
      <c r="OAU4" s="6"/>
      <c r="OAV4" s="6"/>
      <c r="OAW4" s="6"/>
      <c r="OAX4" s="6"/>
      <c r="OAY4" s="6"/>
      <c r="OAZ4" s="6"/>
      <c r="OBA4" s="6"/>
      <c r="OBB4" s="6"/>
      <c r="OBC4" s="6"/>
      <c r="OBD4" s="6"/>
      <c r="OBE4" s="6"/>
      <c r="OBF4" s="6"/>
      <c r="OBG4" s="6"/>
      <c r="OBH4" s="6"/>
      <c r="OBI4" s="6"/>
      <c r="OBJ4" s="6"/>
      <c r="OBK4" s="6"/>
      <c r="OBL4" s="6"/>
      <c r="OBM4" s="6"/>
      <c r="OBN4" s="6"/>
      <c r="OBO4" s="6"/>
      <c r="OBP4" s="6"/>
      <c r="OBQ4" s="6"/>
      <c r="OBR4" s="6"/>
      <c r="OBS4" s="6"/>
      <c r="OBT4" s="6"/>
      <c r="OBU4" s="6"/>
      <c r="OBV4" s="6"/>
      <c r="OBW4" s="6"/>
      <c r="OBX4" s="6"/>
      <c r="OBY4" s="6"/>
      <c r="OBZ4" s="6"/>
      <c r="OCA4" s="6"/>
      <c r="OCB4" s="6"/>
      <c r="OCC4" s="6"/>
      <c r="OCD4" s="6"/>
      <c r="OCE4" s="6"/>
      <c r="OCF4" s="6"/>
      <c r="OCG4" s="6"/>
      <c r="OCH4" s="6"/>
      <c r="OCI4" s="6"/>
      <c r="OCJ4" s="6"/>
      <c r="OCK4" s="6"/>
      <c r="OCL4" s="6"/>
      <c r="OCM4" s="6"/>
      <c r="OCN4" s="6"/>
      <c r="OCO4" s="6"/>
      <c r="OCP4" s="6"/>
      <c r="OCQ4" s="6"/>
      <c r="OCR4" s="6"/>
      <c r="OCS4" s="6"/>
      <c r="OCT4" s="6"/>
      <c r="OCU4" s="6"/>
      <c r="OCV4" s="6"/>
      <c r="OCW4" s="6"/>
      <c r="OCX4" s="6"/>
      <c r="OCY4" s="6"/>
      <c r="OCZ4" s="6"/>
      <c r="ODA4" s="6"/>
      <c r="ODB4" s="6"/>
      <c r="ODC4" s="6"/>
      <c r="ODD4" s="6"/>
      <c r="ODE4" s="6"/>
      <c r="ODF4" s="6"/>
      <c r="ODG4" s="6"/>
      <c r="ODH4" s="6"/>
      <c r="ODI4" s="6"/>
      <c r="ODJ4" s="6"/>
      <c r="ODK4" s="6"/>
      <c r="ODL4" s="6"/>
      <c r="ODM4" s="6"/>
      <c r="ODN4" s="6"/>
      <c r="ODO4" s="6"/>
      <c r="ODP4" s="6"/>
      <c r="ODQ4" s="6"/>
      <c r="ODR4" s="6"/>
      <c r="ODS4" s="6"/>
      <c r="ODT4" s="6"/>
      <c r="ODU4" s="6"/>
      <c r="ODV4" s="6"/>
      <c r="ODW4" s="6"/>
      <c r="ODX4" s="6"/>
      <c r="ODY4" s="6"/>
      <c r="ODZ4" s="6"/>
      <c r="OEA4" s="6"/>
      <c r="OEB4" s="6"/>
      <c r="OEC4" s="6"/>
      <c r="OED4" s="6"/>
      <c r="OEE4" s="6"/>
      <c r="OEF4" s="6"/>
      <c r="OEG4" s="6"/>
      <c r="OEH4" s="6"/>
      <c r="OEI4" s="6"/>
      <c r="OEJ4" s="6"/>
      <c r="OEK4" s="6"/>
      <c r="OEL4" s="6"/>
      <c r="OEM4" s="6"/>
      <c r="OEN4" s="6"/>
      <c r="OEO4" s="6"/>
      <c r="OEP4" s="6"/>
      <c r="OEQ4" s="6"/>
      <c r="OER4" s="6"/>
      <c r="OES4" s="6"/>
      <c r="OET4" s="6"/>
      <c r="OEU4" s="6"/>
      <c r="OEV4" s="6"/>
      <c r="OEW4" s="6"/>
      <c r="OEX4" s="6"/>
      <c r="OEY4" s="6"/>
      <c r="OEZ4" s="6"/>
      <c r="OFA4" s="6"/>
      <c r="OFB4" s="6"/>
      <c r="OFC4" s="6"/>
      <c r="OFD4" s="6"/>
      <c r="OFE4" s="6"/>
      <c r="OFF4" s="6"/>
      <c r="OFG4" s="6"/>
      <c r="OFH4" s="6"/>
      <c r="OFI4" s="6"/>
      <c r="OFJ4" s="6"/>
      <c r="OFK4" s="6"/>
      <c r="OFL4" s="6"/>
      <c r="OFM4" s="6"/>
      <c r="OFN4" s="6"/>
      <c r="OFO4" s="6"/>
      <c r="OFP4" s="6"/>
      <c r="OFQ4" s="6"/>
      <c r="OFR4" s="6"/>
      <c r="OFS4" s="6"/>
      <c r="OFT4" s="6"/>
      <c r="OFU4" s="6"/>
      <c r="OFV4" s="6"/>
      <c r="OFW4" s="6"/>
      <c r="OFX4" s="6"/>
      <c r="OFY4" s="6"/>
      <c r="OFZ4" s="6"/>
      <c r="OGA4" s="6"/>
      <c r="OGB4" s="6"/>
      <c r="OGC4" s="6"/>
      <c r="OGD4" s="6"/>
      <c r="OGE4" s="6"/>
      <c r="OGF4" s="6"/>
      <c r="OGG4" s="6"/>
      <c r="OGH4" s="6"/>
      <c r="OGI4" s="6"/>
      <c r="OGJ4" s="6"/>
      <c r="OGK4" s="6"/>
      <c r="OGL4" s="6"/>
      <c r="OGM4" s="6"/>
      <c r="OGN4" s="6"/>
      <c r="OGO4" s="6"/>
      <c r="OGP4" s="6"/>
      <c r="OGQ4" s="6"/>
      <c r="OGR4" s="6"/>
      <c r="OGS4" s="6"/>
      <c r="OGT4" s="6"/>
      <c r="OGU4" s="6"/>
      <c r="OGV4" s="6"/>
      <c r="OGW4" s="6"/>
      <c r="OGX4" s="6"/>
      <c r="OGY4" s="6"/>
      <c r="OGZ4" s="6"/>
      <c r="OHA4" s="6"/>
      <c r="OHB4" s="6"/>
      <c r="OHC4" s="6"/>
      <c r="OHD4" s="6"/>
      <c r="OHE4" s="6"/>
      <c r="OHF4" s="6"/>
      <c r="OHG4" s="6"/>
      <c r="OHH4" s="6"/>
      <c r="OHI4" s="6"/>
      <c r="OHJ4" s="6"/>
      <c r="OHK4" s="6"/>
      <c r="OHL4" s="6"/>
      <c r="OHM4" s="6"/>
      <c r="OHN4" s="6"/>
      <c r="OHO4" s="6"/>
      <c r="OHP4" s="6"/>
      <c r="OHQ4" s="6"/>
      <c r="OHR4" s="6"/>
      <c r="OHS4" s="6"/>
      <c r="OHT4" s="6"/>
      <c r="OHU4" s="6"/>
      <c r="OHV4" s="6"/>
      <c r="OHW4" s="6"/>
      <c r="OHX4" s="6"/>
      <c r="OHY4" s="6"/>
      <c r="OHZ4" s="6"/>
      <c r="OIA4" s="6"/>
      <c r="OIB4" s="6"/>
      <c r="OIC4" s="6"/>
      <c r="OID4" s="6"/>
      <c r="OIE4" s="6"/>
      <c r="OIF4" s="6"/>
      <c r="OIG4" s="6"/>
      <c r="OIH4" s="6"/>
      <c r="OII4" s="6"/>
      <c r="OIJ4" s="6"/>
      <c r="OIK4" s="6"/>
      <c r="OIL4" s="6"/>
      <c r="OIM4" s="6"/>
      <c r="OIN4" s="6"/>
      <c r="OIO4" s="6"/>
      <c r="OIP4" s="6"/>
      <c r="OIQ4" s="6"/>
      <c r="OIR4" s="6"/>
      <c r="OIS4" s="6"/>
      <c r="OIT4" s="6"/>
      <c r="OIU4" s="6"/>
      <c r="OIV4" s="6"/>
      <c r="OIW4" s="6"/>
      <c r="OIX4" s="6"/>
      <c r="OIY4" s="6"/>
      <c r="OIZ4" s="6"/>
      <c r="OJA4" s="6"/>
      <c r="OJB4" s="6"/>
      <c r="OJC4" s="6"/>
      <c r="OJD4" s="6"/>
      <c r="OJE4" s="6"/>
      <c r="OJF4" s="6"/>
      <c r="OJG4" s="6"/>
      <c r="OJH4" s="6"/>
      <c r="OJI4" s="6"/>
      <c r="OJJ4" s="6"/>
      <c r="OJK4" s="6"/>
      <c r="OJL4" s="6"/>
      <c r="OJM4" s="6"/>
      <c r="OJN4" s="6"/>
      <c r="OJO4" s="6"/>
      <c r="OJP4" s="6"/>
      <c r="OJQ4" s="6"/>
      <c r="OJR4" s="6"/>
      <c r="OJS4" s="6"/>
      <c r="OJT4" s="6"/>
      <c r="OJU4" s="6"/>
      <c r="OJV4" s="6"/>
      <c r="OJW4" s="6"/>
      <c r="OJX4" s="6"/>
      <c r="OJY4" s="6"/>
      <c r="OJZ4" s="6"/>
      <c r="OKA4" s="6"/>
      <c r="OKB4" s="6"/>
      <c r="OKC4" s="6"/>
      <c r="OKD4" s="6"/>
      <c r="OKE4" s="6"/>
      <c r="OKF4" s="6"/>
      <c r="OKG4" s="6"/>
      <c r="OKH4" s="6"/>
      <c r="OKI4" s="6"/>
      <c r="OKJ4" s="6"/>
      <c r="OKK4" s="6"/>
      <c r="OKL4" s="6"/>
      <c r="OKM4" s="6"/>
      <c r="OKN4" s="6"/>
      <c r="OKO4" s="6"/>
      <c r="OKP4" s="6"/>
      <c r="OKQ4" s="6"/>
      <c r="OKR4" s="6"/>
      <c r="OKS4" s="6"/>
      <c r="OKT4" s="6"/>
      <c r="OKU4" s="6"/>
      <c r="OKV4" s="6"/>
      <c r="OKW4" s="6"/>
      <c r="OKX4" s="6"/>
      <c r="OKY4" s="6"/>
      <c r="OKZ4" s="6"/>
      <c r="OLA4" s="6"/>
      <c r="OLB4" s="6"/>
      <c r="OLC4" s="6"/>
      <c r="OLD4" s="6"/>
      <c r="OLE4" s="6"/>
      <c r="OLF4" s="6"/>
      <c r="OLG4" s="6"/>
      <c r="OLH4" s="6"/>
      <c r="OLI4" s="6"/>
      <c r="OLJ4" s="6"/>
      <c r="OLK4" s="6"/>
      <c r="OLL4" s="6"/>
      <c r="OLM4" s="6"/>
      <c r="OLN4" s="6"/>
      <c r="OLO4" s="6"/>
      <c r="OLP4" s="6"/>
      <c r="OLQ4" s="6"/>
      <c r="OLR4" s="6"/>
      <c r="OLS4" s="6"/>
      <c r="OLT4" s="6"/>
      <c r="OLU4" s="6"/>
      <c r="OLV4" s="6"/>
      <c r="OLW4" s="6"/>
      <c r="OLX4" s="6"/>
      <c r="OLY4" s="6"/>
      <c r="OLZ4" s="6"/>
      <c r="OMA4" s="6"/>
      <c r="OMB4" s="6"/>
      <c r="OMC4" s="6"/>
      <c r="OMD4" s="6"/>
      <c r="OME4" s="6"/>
      <c r="OMF4" s="6"/>
      <c r="OMG4" s="6"/>
      <c r="OMH4" s="6"/>
      <c r="OMI4" s="6"/>
      <c r="OMJ4" s="6"/>
      <c r="OMK4" s="6"/>
      <c r="OML4" s="6"/>
      <c r="OMM4" s="6"/>
      <c r="OMN4" s="6"/>
      <c r="OMO4" s="6"/>
      <c r="OMP4" s="6"/>
      <c r="OMQ4" s="6"/>
      <c r="OMR4" s="6"/>
      <c r="OMS4" s="6"/>
      <c r="OMT4" s="6"/>
      <c r="OMU4" s="6"/>
      <c r="OMV4" s="6"/>
      <c r="OMW4" s="6"/>
      <c r="OMX4" s="6"/>
      <c r="OMY4" s="6"/>
      <c r="OMZ4" s="6"/>
      <c r="ONA4" s="6"/>
      <c r="ONB4" s="6"/>
      <c r="ONC4" s="6"/>
      <c r="OND4" s="6"/>
      <c r="ONE4" s="6"/>
      <c r="ONF4" s="6"/>
      <c r="ONG4" s="6"/>
      <c r="ONH4" s="6"/>
      <c r="ONI4" s="6"/>
      <c r="ONJ4" s="6"/>
      <c r="ONK4" s="6"/>
      <c r="ONL4" s="6"/>
      <c r="ONM4" s="6"/>
      <c r="ONN4" s="6"/>
      <c r="ONO4" s="6"/>
      <c r="ONP4" s="6"/>
      <c r="ONQ4" s="6"/>
      <c r="ONR4" s="6"/>
      <c r="ONS4" s="6"/>
      <c r="ONT4" s="6"/>
      <c r="ONU4" s="6"/>
      <c r="ONV4" s="6"/>
      <c r="ONW4" s="6"/>
      <c r="ONX4" s="6"/>
      <c r="ONY4" s="6"/>
      <c r="ONZ4" s="6"/>
      <c r="OOA4" s="6"/>
      <c r="OOB4" s="6"/>
      <c r="OOC4" s="6"/>
      <c r="OOD4" s="6"/>
      <c r="OOE4" s="6"/>
      <c r="OOF4" s="6"/>
      <c r="OOG4" s="6"/>
      <c r="OOH4" s="6"/>
      <c r="OOI4" s="6"/>
      <c r="OOJ4" s="6"/>
      <c r="OOK4" s="6"/>
      <c r="OOL4" s="6"/>
      <c r="OOM4" s="6"/>
      <c r="OON4" s="6"/>
      <c r="OOO4" s="6"/>
      <c r="OOP4" s="6"/>
      <c r="OOQ4" s="6"/>
      <c r="OOR4" s="6"/>
      <c r="OOS4" s="6"/>
      <c r="OOT4" s="6"/>
      <c r="OOU4" s="6"/>
      <c r="OOV4" s="6"/>
      <c r="OOW4" s="6"/>
      <c r="OOX4" s="6"/>
      <c r="OOY4" s="6"/>
      <c r="OOZ4" s="6"/>
      <c r="OPA4" s="6"/>
      <c r="OPB4" s="6"/>
      <c r="OPC4" s="6"/>
      <c r="OPD4" s="6"/>
      <c r="OPE4" s="6"/>
      <c r="OPF4" s="6"/>
      <c r="OPG4" s="6"/>
      <c r="OPH4" s="6"/>
      <c r="OPI4" s="6"/>
      <c r="OPJ4" s="6"/>
      <c r="OPK4" s="6"/>
      <c r="OPL4" s="6"/>
      <c r="OPM4" s="6"/>
      <c r="OPN4" s="6"/>
      <c r="OPO4" s="6"/>
      <c r="OPP4" s="6"/>
      <c r="OPQ4" s="6"/>
      <c r="OPR4" s="6"/>
      <c r="OPS4" s="6"/>
      <c r="OPT4" s="6"/>
      <c r="OPU4" s="6"/>
      <c r="OPV4" s="6"/>
      <c r="OPW4" s="6"/>
      <c r="OPX4" s="6"/>
      <c r="OPY4" s="6"/>
      <c r="OPZ4" s="6"/>
      <c r="OQA4" s="6"/>
      <c r="OQB4" s="6"/>
      <c r="OQC4" s="6"/>
      <c r="OQD4" s="6"/>
      <c r="OQE4" s="6"/>
      <c r="OQF4" s="6"/>
      <c r="OQG4" s="6"/>
      <c r="OQH4" s="6"/>
      <c r="OQI4" s="6"/>
      <c r="OQJ4" s="6"/>
      <c r="OQK4" s="6"/>
      <c r="OQL4" s="6"/>
      <c r="OQM4" s="6"/>
      <c r="OQN4" s="6"/>
      <c r="OQO4" s="6"/>
      <c r="OQP4" s="6"/>
      <c r="OQQ4" s="6"/>
      <c r="OQR4" s="6"/>
      <c r="OQS4" s="6"/>
      <c r="OQT4" s="6"/>
      <c r="OQU4" s="6"/>
      <c r="OQV4" s="6"/>
      <c r="OQW4" s="6"/>
      <c r="OQX4" s="6"/>
      <c r="OQY4" s="6"/>
      <c r="OQZ4" s="6"/>
      <c r="ORA4" s="6"/>
      <c r="ORB4" s="6"/>
      <c r="ORC4" s="6"/>
      <c r="ORD4" s="6"/>
      <c r="ORE4" s="6"/>
      <c r="ORF4" s="6"/>
      <c r="ORG4" s="6"/>
      <c r="ORH4" s="6"/>
      <c r="ORI4" s="6"/>
      <c r="ORJ4" s="6"/>
      <c r="ORK4" s="6"/>
      <c r="ORL4" s="6"/>
      <c r="ORM4" s="6"/>
      <c r="ORN4" s="6"/>
      <c r="ORO4" s="6"/>
      <c r="ORP4" s="6"/>
      <c r="ORQ4" s="6"/>
      <c r="ORR4" s="6"/>
      <c r="ORS4" s="6"/>
      <c r="ORT4" s="6"/>
      <c r="ORU4" s="6"/>
      <c r="ORV4" s="6"/>
      <c r="ORW4" s="6"/>
      <c r="ORX4" s="6"/>
      <c r="ORY4" s="6"/>
      <c r="ORZ4" s="6"/>
      <c r="OSA4" s="6"/>
      <c r="OSB4" s="6"/>
      <c r="OSC4" s="6"/>
      <c r="OSD4" s="6"/>
      <c r="OSE4" s="6"/>
      <c r="OSF4" s="6"/>
      <c r="OSG4" s="6"/>
      <c r="OSH4" s="6"/>
      <c r="OSI4" s="6"/>
      <c r="OSJ4" s="6"/>
      <c r="OSK4" s="6"/>
      <c r="OSL4" s="6"/>
      <c r="OSM4" s="6"/>
      <c r="OSN4" s="6"/>
      <c r="OSO4" s="6"/>
      <c r="OSP4" s="6"/>
      <c r="OSQ4" s="6"/>
      <c r="OSR4" s="6"/>
      <c r="OSS4" s="6"/>
      <c r="OST4" s="6"/>
      <c r="OSU4" s="6"/>
      <c r="OSV4" s="6"/>
      <c r="OSW4" s="6"/>
      <c r="OSX4" s="6"/>
      <c r="OSY4" s="6"/>
      <c r="OSZ4" s="6"/>
      <c r="OTA4" s="6"/>
      <c r="OTB4" s="6"/>
      <c r="OTC4" s="6"/>
      <c r="OTD4" s="6"/>
      <c r="OTE4" s="6"/>
      <c r="OTF4" s="6"/>
      <c r="OTG4" s="6"/>
      <c r="OTH4" s="6"/>
      <c r="OTI4" s="6"/>
      <c r="OTJ4" s="6"/>
      <c r="OTK4" s="6"/>
      <c r="OTL4" s="6"/>
      <c r="OTM4" s="6"/>
      <c r="OTN4" s="6"/>
      <c r="OTO4" s="6"/>
      <c r="OTP4" s="6"/>
      <c r="OTQ4" s="6"/>
      <c r="OTR4" s="6"/>
      <c r="OTS4" s="6"/>
      <c r="OTT4" s="6"/>
      <c r="OTU4" s="6"/>
      <c r="OTV4" s="6"/>
      <c r="OTW4" s="6"/>
      <c r="OTX4" s="6"/>
      <c r="OTY4" s="6"/>
      <c r="OTZ4" s="6"/>
      <c r="OUA4" s="6"/>
      <c r="OUB4" s="6"/>
      <c r="OUC4" s="6"/>
      <c r="OUD4" s="6"/>
      <c r="OUE4" s="6"/>
      <c r="OUF4" s="6"/>
      <c r="OUG4" s="6"/>
      <c r="OUH4" s="6"/>
      <c r="OUI4" s="6"/>
      <c r="OUJ4" s="6"/>
      <c r="OUK4" s="6"/>
      <c r="OUL4" s="6"/>
      <c r="OUM4" s="6"/>
      <c r="OUN4" s="6"/>
      <c r="OUO4" s="6"/>
      <c r="OUP4" s="6"/>
      <c r="OUQ4" s="6"/>
      <c r="OUR4" s="6"/>
      <c r="OUS4" s="6"/>
      <c r="OUT4" s="6"/>
      <c r="OUU4" s="6"/>
      <c r="OUV4" s="6"/>
      <c r="OUW4" s="6"/>
      <c r="OUX4" s="6"/>
      <c r="OUY4" s="6"/>
      <c r="OUZ4" s="6"/>
      <c r="OVA4" s="6"/>
      <c r="OVB4" s="6"/>
      <c r="OVC4" s="6"/>
      <c r="OVD4" s="6"/>
      <c r="OVE4" s="6"/>
      <c r="OVF4" s="6"/>
      <c r="OVG4" s="6"/>
      <c r="OVH4" s="6"/>
      <c r="OVI4" s="6"/>
      <c r="OVJ4" s="6"/>
      <c r="OVK4" s="6"/>
      <c r="OVL4" s="6"/>
      <c r="OVM4" s="6"/>
      <c r="OVN4" s="6"/>
      <c r="OVO4" s="6"/>
      <c r="OVP4" s="6"/>
      <c r="OVQ4" s="6"/>
      <c r="OVR4" s="6"/>
      <c r="OVS4" s="6"/>
      <c r="OVT4" s="6"/>
      <c r="OVU4" s="6"/>
      <c r="OVV4" s="6"/>
      <c r="OVW4" s="6"/>
      <c r="OVX4" s="6"/>
      <c r="OVY4" s="6"/>
      <c r="OVZ4" s="6"/>
      <c r="OWA4" s="6"/>
      <c r="OWB4" s="6"/>
      <c r="OWC4" s="6"/>
      <c r="OWD4" s="6"/>
      <c r="OWE4" s="6"/>
      <c r="OWF4" s="6"/>
      <c r="OWG4" s="6"/>
      <c r="OWH4" s="6"/>
      <c r="OWI4" s="6"/>
      <c r="OWJ4" s="6"/>
      <c r="OWK4" s="6"/>
      <c r="OWL4" s="6"/>
      <c r="OWM4" s="6"/>
      <c r="OWN4" s="6"/>
      <c r="OWO4" s="6"/>
      <c r="OWP4" s="6"/>
      <c r="OWQ4" s="6"/>
      <c r="OWR4" s="6"/>
      <c r="OWS4" s="6"/>
      <c r="OWT4" s="6"/>
      <c r="OWU4" s="6"/>
      <c r="OWV4" s="6"/>
      <c r="OWW4" s="6"/>
      <c r="OWX4" s="6"/>
      <c r="OWY4" s="6"/>
      <c r="OWZ4" s="6"/>
      <c r="OXA4" s="6"/>
      <c r="OXB4" s="6"/>
      <c r="OXC4" s="6"/>
      <c r="OXD4" s="6"/>
      <c r="OXE4" s="6"/>
      <c r="OXF4" s="6"/>
      <c r="OXG4" s="6"/>
      <c r="OXH4" s="6"/>
      <c r="OXI4" s="6"/>
      <c r="OXJ4" s="6"/>
      <c r="OXK4" s="6"/>
      <c r="OXL4" s="6"/>
      <c r="OXM4" s="6"/>
      <c r="OXN4" s="6"/>
      <c r="OXO4" s="6"/>
      <c r="OXP4" s="6"/>
      <c r="OXQ4" s="6"/>
      <c r="OXR4" s="6"/>
      <c r="OXS4" s="6"/>
      <c r="OXT4" s="6"/>
      <c r="OXU4" s="6"/>
      <c r="OXV4" s="6"/>
      <c r="OXW4" s="6"/>
      <c r="OXX4" s="6"/>
      <c r="OXY4" s="6"/>
      <c r="OXZ4" s="6"/>
      <c r="OYA4" s="6"/>
      <c r="OYB4" s="6"/>
      <c r="OYC4" s="6"/>
      <c r="OYD4" s="6"/>
      <c r="OYE4" s="6"/>
      <c r="OYF4" s="6"/>
      <c r="OYG4" s="6"/>
      <c r="OYH4" s="6"/>
      <c r="OYI4" s="6"/>
      <c r="OYJ4" s="6"/>
      <c r="OYK4" s="6"/>
      <c r="OYL4" s="6"/>
      <c r="OYM4" s="6"/>
      <c r="OYN4" s="6"/>
      <c r="OYO4" s="6"/>
      <c r="OYP4" s="6"/>
      <c r="OYQ4" s="6"/>
      <c r="OYR4" s="6"/>
      <c r="OYS4" s="6"/>
      <c r="OYT4" s="6"/>
      <c r="OYU4" s="6"/>
      <c r="OYV4" s="6"/>
      <c r="OYW4" s="6"/>
      <c r="OYX4" s="6"/>
      <c r="OYY4" s="6"/>
      <c r="OYZ4" s="6"/>
      <c r="OZA4" s="6"/>
      <c r="OZB4" s="6"/>
      <c r="OZC4" s="6"/>
      <c r="OZD4" s="6"/>
      <c r="OZE4" s="6"/>
      <c r="OZF4" s="6"/>
      <c r="OZG4" s="6"/>
      <c r="OZH4" s="6"/>
      <c r="OZI4" s="6"/>
      <c r="OZJ4" s="6"/>
      <c r="OZK4" s="6"/>
      <c r="OZL4" s="6"/>
      <c r="OZM4" s="6"/>
      <c r="OZN4" s="6"/>
      <c r="OZO4" s="6"/>
      <c r="OZP4" s="6"/>
      <c r="OZQ4" s="6"/>
      <c r="OZR4" s="6"/>
      <c r="OZS4" s="6"/>
      <c r="OZT4" s="6"/>
      <c r="OZU4" s="6"/>
      <c r="OZV4" s="6"/>
      <c r="OZW4" s="6"/>
      <c r="OZX4" s="6"/>
      <c r="OZY4" s="6"/>
      <c r="OZZ4" s="6"/>
      <c r="PAA4" s="6"/>
      <c r="PAB4" s="6"/>
      <c r="PAC4" s="6"/>
      <c r="PAD4" s="6"/>
      <c r="PAE4" s="6"/>
      <c r="PAF4" s="6"/>
      <c r="PAG4" s="6"/>
      <c r="PAH4" s="6"/>
      <c r="PAI4" s="6"/>
      <c r="PAJ4" s="6"/>
      <c r="PAK4" s="6"/>
      <c r="PAL4" s="6"/>
      <c r="PAM4" s="6"/>
      <c r="PAN4" s="6"/>
      <c r="PAO4" s="6"/>
      <c r="PAP4" s="6"/>
      <c r="PAQ4" s="6"/>
      <c r="PAR4" s="6"/>
      <c r="PAS4" s="6"/>
      <c r="PAT4" s="6"/>
      <c r="PAU4" s="6"/>
      <c r="PAV4" s="6"/>
      <c r="PAW4" s="6"/>
      <c r="PAX4" s="6"/>
      <c r="PAY4" s="6"/>
      <c r="PAZ4" s="6"/>
      <c r="PBA4" s="6"/>
      <c r="PBB4" s="6"/>
      <c r="PBC4" s="6"/>
      <c r="PBD4" s="6"/>
      <c r="PBE4" s="6"/>
      <c r="PBF4" s="6"/>
      <c r="PBG4" s="6"/>
      <c r="PBH4" s="6"/>
      <c r="PBI4" s="6"/>
      <c r="PBJ4" s="6"/>
      <c r="PBK4" s="6"/>
      <c r="PBL4" s="6"/>
      <c r="PBM4" s="6"/>
      <c r="PBN4" s="6"/>
      <c r="PBO4" s="6"/>
      <c r="PBP4" s="6"/>
      <c r="PBQ4" s="6"/>
      <c r="PBR4" s="6"/>
      <c r="PBS4" s="6"/>
      <c r="PBT4" s="6"/>
      <c r="PBU4" s="6"/>
      <c r="PBV4" s="6"/>
      <c r="PBW4" s="6"/>
      <c r="PBX4" s="6"/>
      <c r="PBY4" s="6"/>
      <c r="PBZ4" s="6"/>
      <c r="PCA4" s="6"/>
      <c r="PCB4" s="6"/>
      <c r="PCC4" s="6"/>
      <c r="PCD4" s="6"/>
      <c r="PCE4" s="6"/>
      <c r="PCF4" s="6"/>
      <c r="PCG4" s="6"/>
      <c r="PCH4" s="6"/>
      <c r="PCI4" s="6"/>
      <c r="PCJ4" s="6"/>
      <c r="PCK4" s="6"/>
      <c r="PCL4" s="6"/>
      <c r="PCM4" s="6"/>
      <c r="PCN4" s="6"/>
      <c r="PCO4" s="6"/>
      <c r="PCP4" s="6"/>
      <c r="PCQ4" s="6"/>
      <c r="PCR4" s="6"/>
      <c r="PCS4" s="6"/>
      <c r="PCT4" s="6"/>
      <c r="PCU4" s="6"/>
      <c r="PCV4" s="6"/>
      <c r="PCW4" s="6"/>
      <c r="PCX4" s="6"/>
      <c r="PCY4" s="6"/>
      <c r="PCZ4" s="6"/>
      <c r="PDA4" s="6"/>
      <c r="PDB4" s="6"/>
      <c r="PDC4" s="6"/>
      <c r="PDD4" s="6"/>
      <c r="PDE4" s="6"/>
      <c r="PDF4" s="6"/>
      <c r="PDG4" s="6"/>
      <c r="PDH4" s="6"/>
      <c r="PDI4" s="6"/>
      <c r="PDJ4" s="6"/>
      <c r="PDK4" s="6"/>
      <c r="PDL4" s="6"/>
      <c r="PDM4" s="6"/>
      <c r="PDN4" s="6"/>
      <c r="PDO4" s="6"/>
      <c r="PDP4" s="6"/>
      <c r="PDQ4" s="6"/>
      <c r="PDR4" s="6"/>
      <c r="PDS4" s="6"/>
      <c r="PDT4" s="6"/>
      <c r="PDU4" s="6"/>
      <c r="PDV4" s="6"/>
      <c r="PDW4" s="6"/>
      <c r="PDX4" s="6"/>
      <c r="PDY4" s="6"/>
      <c r="PDZ4" s="6"/>
      <c r="PEA4" s="6"/>
      <c r="PEB4" s="6"/>
      <c r="PEC4" s="6"/>
      <c r="PED4" s="6"/>
      <c r="PEE4" s="6"/>
      <c r="PEF4" s="6"/>
      <c r="PEG4" s="6"/>
      <c r="PEH4" s="6"/>
      <c r="PEI4" s="6"/>
      <c r="PEJ4" s="6"/>
      <c r="PEK4" s="6"/>
      <c r="PEL4" s="6"/>
      <c r="PEM4" s="6"/>
      <c r="PEN4" s="6"/>
      <c r="PEO4" s="6"/>
      <c r="PEP4" s="6"/>
      <c r="PEQ4" s="6"/>
      <c r="PER4" s="6"/>
      <c r="PES4" s="6"/>
      <c r="PET4" s="6"/>
      <c r="PEU4" s="6"/>
      <c r="PEV4" s="6"/>
      <c r="PEW4" s="6"/>
      <c r="PEX4" s="6"/>
      <c r="PEY4" s="6"/>
      <c r="PEZ4" s="6"/>
      <c r="PFA4" s="6"/>
      <c r="PFB4" s="6"/>
      <c r="PFC4" s="6"/>
      <c r="PFD4" s="6"/>
      <c r="PFE4" s="6"/>
      <c r="PFF4" s="6"/>
      <c r="PFG4" s="6"/>
      <c r="PFH4" s="6"/>
      <c r="PFI4" s="6"/>
      <c r="PFJ4" s="6"/>
      <c r="PFK4" s="6"/>
      <c r="PFL4" s="6"/>
      <c r="PFM4" s="6"/>
      <c r="PFN4" s="6"/>
      <c r="PFO4" s="6"/>
      <c r="PFP4" s="6"/>
      <c r="PFQ4" s="6"/>
      <c r="PFR4" s="6"/>
      <c r="PFS4" s="6"/>
      <c r="PFT4" s="6"/>
      <c r="PFU4" s="6"/>
      <c r="PFV4" s="6"/>
      <c r="PFW4" s="6"/>
      <c r="PFX4" s="6"/>
      <c r="PFY4" s="6"/>
      <c r="PFZ4" s="6"/>
      <c r="PGA4" s="6"/>
      <c r="PGB4" s="6"/>
      <c r="PGC4" s="6"/>
      <c r="PGD4" s="6"/>
      <c r="PGE4" s="6"/>
      <c r="PGF4" s="6"/>
      <c r="PGG4" s="6"/>
      <c r="PGH4" s="6"/>
      <c r="PGI4" s="6"/>
      <c r="PGJ4" s="6"/>
      <c r="PGK4" s="6"/>
      <c r="PGL4" s="6"/>
      <c r="PGM4" s="6"/>
      <c r="PGN4" s="6"/>
      <c r="PGO4" s="6"/>
      <c r="PGP4" s="6"/>
      <c r="PGQ4" s="6"/>
      <c r="PGR4" s="6"/>
      <c r="PGS4" s="6"/>
      <c r="PGT4" s="6"/>
      <c r="PGU4" s="6"/>
      <c r="PGV4" s="6"/>
      <c r="PGW4" s="6"/>
      <c r="PGX4" s="6"/>
      <c r="PGY4" s="6"/>
      <c r="PGZ4" s="6"/>
      <c r="PHA4" s="6"/>
      <c r="PHB4" s="6"/>
      <c r="PHC4" s="6"/>
      <c r="PHD4" s="6"/>
      <c r="PHE4" s="6"/>
      <c r="PHF4" s="6"/>
      <c r="PHG4" s="6"/>
      <c r="PHH4" s="6"/>
      <c r="PHI4" s="6"/>
      <c r="PHJ4" s="6"/>
      <c r="PHK4" s="6"/>
      <c r="PHL4" s="6"/>
      <c r="PHM4" s="6"/>
      <c r="PHN4" s="6"/>
      <c r="PHO4" s="6"/>
      <c r="PHP4" s="6"/>
      <c r="PHQ4" s="6"/>
      <c r="PHR4" s="6"/>
      <c r="PHS4" s="6"/>
      <c r="PHT4" s="6"/>
      <c r="PHU4" s="6"/>
      <c r="PHV4" s="6"/>
      <c r="PHW4" s="6"/>
      <c r="PHX4" s="6"/>
      <c r="PHY4" s="6"/>
      <c r="PHZ4" s="6"/>
      <c r="PIA4" s="6"/>
      <c r="PIB4" s="6"/>
      <c r="PIC4" s="6"/>
      <c r="PID4" s="6"/>
      <c r="PIE4" s="6"/>
      <c r="PIF4" s="6"/>
      <c r="PIG4" s="6"/>
      <c r="PIH4" s="6"/>
      <c r="PII4" s="6"/>
      <c r="PIJ4" s="6"/>
      <c r="PIK4" s="6"/>
      <c r="PIL4" s="6"/>
      <c r="PIM4" s="6"/>
      <c r="PIN4" s="6"/>
      <c r="PIO4" s="6"/>
      <c r="PIP4" s="6"/>
      <c r="PIQ4" s="6"/>
      <c r="PIR4" s="6"/>
      <c r="PIS4" s="6"/>
      <c r="PIT4" s="6"/>
      <c r="PIU4" s="6"/>
      <c r="PIV4" s="6"/>
      <c r="PIW4" s="6"/>
      <c r="PIX4" s="6"/>
      <c r="PIY4" s="6"/>
      <c r="PIZ4" s="6"/>
      <c r="PJA4" s="6"/>
      <c r="PJB4" s="6"/>
      <c r="PJC4" s="6"/>
      <c r="PJD4" s="6"/>
      <c r="PJE4" s="6"/>
      <c r="PJF4" s="6"/>
      <c r="PJG4" s="6"/>
      <c r="PJH4" s="6"/>
      <c r="PJI4" s="6"/>
      <c r="PJJ4" s="6"/>
      <c r="PJK4" s="6"/>
      <c r="PJL4" s="6"/>
      <c r="PJM4" s="6"/>
      <c r="PJN4" s="6"/>
      <c r="PJO4" s="6"/>
      <c r="PJP4" s="6"/>
      <c r="PJQ4" s="6"/>
      <c r="PJR4" s="6"/>
      <c r="PJS4" s="6"/>
      <c r="PJT4" s="6"/>
      <c r="PJU4" s="6"/>
      <c r="PJV4" s="6"/>
      <c r="PJW4" s="6"/>
      <c r="PJX4" s="6"/>
      <c r="PJY4" s="6"/>
      <c r="PJZ4" s="6"/>
      <c r="PKA4" s="6"/>
      <c r="PKB4" s="6"/>
      <c r="PKC4" s="6"/>
      <c r="PKD4" s="6"/>
      <c r="PKE4" s="6"/>
      <c r="PKF4" s="6"/>
      <c r="PKG4" s="6"/>
      <c r="PKH4" s="6"/>
      <c r="PKI4" s="6"/>
      <c r="PKJ4" s="6"/>
      <c r="PKK4" s="6"/>
      <c r="PKL4" s="6"/>
      <c r="PKM4" s="6"/>
      <c r="PKN4" s="6"/>
      <c r="PKO4" s="6"/>
      <c r="PKP4" s="6"/>
      <c r="PKQ4" s="6"/>
      <c r="PKR4" s="6"/>
      <c r="PKS4" s="6"/>
      <c r="PKT4" s="6"/>
      <c r="PKU4" s="6"/>
      <c r="PKV4" s="6"/>
      <c r="PKW4" s="6"/>
      <c r="PKX4" s="6"/>
      <c r="PKY4" s="6"/>
      <c r="PKZ4" s="6"/>
      <c r="PLA4" s="6"/>
      <c r="PLB4" s="6"/>
      <c r="PLC4" s="6"/>
      <c r="PLD4" s="6"/>
      <c r="PLE4" s="6"/>
      <c r="PLF4" s="6"/>
      <c r="PLG4" s="6"/>
      <c r="PLH4" s="6"/>
      <c r="PLI4" s="6"/>
      <c r="PLJ4" s="6"/>
      <c r="PLK4" s="6"/>
      <c r="PLL4" s="6"/>
      <c r="PLM4" s="6"/>
      <c r="PLN4" s="6"/>
      <c r="PLO4" s="6"/>
      <c r="PLP4" s="6"/>
      <c r="PLQ4" s="6"/>
      <c r="PLR4" s="6"/>
      <c r="PLS4" s="6"/>
      <c r="PLT4" s="6"/>
      <c r="PLU4" s="6"/>
      <c r="PLV4" s="6"/>
      <c r="PLW4" s="6"/>
      <c r="PLX4" s="6"/>
      <c r="PLY4" s="6"/>
      <c r="PLZ4" s="6"/>
      <c r="PMA4" s="6"/>
      <c r="PMB4" s="6"/>
      <c r="PMC4" s="6"/>
      <c r="PMD4" s="6"/>
      <c r="PME4" s="6"/>
      <c r="PMF4" s="6"/>
      <c r="PMG4" s="6"/>
      <c r="PMH4" s="6"/>
      <c r="PMI4" s="6"/>
      <c r="PMJ4" s="6"/>
      <c r="PMK4" s="6"/>
      <c r="PML4" s="6"/>
      <c r="PMM4" s="6"/>
      <c r="PMN4" s="6"/>
      <c r="PMO4" s="6"/>
      <c r="PMP4" s="6"/>
      <c r="PMQ4" s="6"/>
      <c r="PMR4" s="6"/>
      <c r="PMS4" s="6"/>
      <c r="PMT4" s="6"/>
      <c r="PMU4" s="6"/>
      <c r="PMV4" s="6"/>
      <c r="PMW4" s="6"/>
      <c r="PMX4" s="6"/>
      <c r="PMY4" s="6"/>
      <c r="PMZ4" s="6"/>
      <c r="PNA4" s="6"/>
      <c r="PNB4" s="6"/>
      <c r="PNC4" s="6"/>
      <c r="PND4" s="6"/>
      <c r="PNE4" s="6"/>
      <c r="PNF4" s="6"/>
      <c r="PNG4" s="6"/>
      <c r="PNH4" s="6"/>
      <c r="PNI4" s="6"/>
      <c r="PNJ4" s="6"/>
      <c r="PNK4" s="6"/>
      <c r="PNL4" s="6"/>
      <c r="PNM4" s="6"/>
      <c r="PNN4" s="6"/>
      <c r="PNO4" s="6"/>
      <c r="PNP4" s="6"/>
      <c r="PNQ4" s="6"/>
      <c r="PNR4" s="6"/>
      <c r="PNS4" s="6"/>
      <c r="PNT4" s="6"/>
      <c r="PNU4" s="6"/>
      <c r="PNV4" s="6"/>
      <c r="PNW4" s="6"/>
      <c r="PNX4" s="6"/>
      <c r="PNY4" s="6"/>
      <c r="PNZ4" s="6"/>
      <c r="POA4" s="6"/>
      <c r="POB4" s="6"/>
      <c r="POC4" s="6"/>
      <c r="POD4" s="6"/>
      <c r="POE4" s="6"/>
      <c r="POF4" s="6"/>
      <c r="POG4" s="6"/>
      <c r="POH4" s="6"/>
      <c r="POI4" s="6"/>
      <c r="POJ4" s="6"/>
      <c r="POK4" s="6"/>
      <c r="POL4" s="6"/>
      <c r="POM4" s="6"/>
      <c r="PON4" s="6"/>
      <c r="POO4" s="6"/>
      <c r="POP4" s="6"/>
      <c r="POQ4" s="6"/>
      <c r="POR4" s="6"/>
      <c r="POS4" s="6"/>
      <c r="POT4" s="6"/>
      <c r="POU4" s="6"/>
      <c r="POV4" s="6"/>
      <c r="POW4" s="6"/>
      <c r="POX4" s="6"/>
      <c r="POY4" s="6"/>
      <c r="POZ4" s="6"/>
      <c r="PPA4" s="6"/>
      <c r="PPB4" s="6"/>
      <c r="PPC4" s="6"/>
      <c r="PPD4" s="6"/>
      <c r="PPE4" s="6"/>
      <c r="PPF4" s="6"/>
      <c r="PPG4" s="6"/>
      <c r="PPH4" s="6"/>
      <c r="PPI4" s="6"/>
      <c r="PPJ4" s="6"/>
      <c r="PPK4" s="6"/>
      <c r="PPL4" s="6"/>
      <c r="PPM4" s="6"/>
      <c r="PPN4" s="6"/>
      <c r="PPO4" s="6"/>
      <c r="PPP4" s="6"/>
      <c r="PPQ4" s="6"/>
      <c r="PPR4" s="6"/>
      <c r="PPS4" s="6"/>
      <c r="PPT4" s="6"/>
      <c r="PPU4" s="6"/>
      <c r="PPV4" s="6"/>
      <c r="PPW4" s="6"/>
      <c r="PPX4" s="6"/>
      <c r="PPY4" s="6"/>
      <c r="PPZ4" s="6"/>
      <c r="PQA4" s="6"/>
      <c r="PQB4" s="6"/>
      <c r="PQC4" s="6"/>
      <c r="PQD4" s="6"/>
      <c r="PQE4" s="6"/>
      <c r="PQF4" s="6"/>
      <c r="PQG4" s="6"/>
      <c r="PQH4" s="6"/>
      <c r="PQI4" s="6"/>
      <c r="PQJ4" s="6"/>
      <c r="PQK4" s="6"/>
      <c r="PQL4" s="6"/>
      <c r="PQM4" s="6"/>
      <c r="PQN4" s="6"/>
      <c r="PQO4" s="6"/>
      <c r="PQP4" s="6"/>
      <c r="PQQ4" s="6"/>
      <c r="PQR4" s="6"/>
      <c r="PQS4" s="6"/>
      <c r="PQT4" s="6"/>
      <c r="PQU4" s="6"/>
      <c r="PQV4" s="6"/>
      <c r="PQW4" s="6"/>
      <c r="PQX4" s="6"/>
      <c r="PQY4" s="6"/>
      <c r="PQZ4" s="6"/>
      <c r="PRA4" s="6"/>
      <c r="PRB4" s="6"/>
      <c r="PRC4" s="6"/>
      <c r="PRD4" s="6"/>
      <c r="PRE4" s="6"/>
      <c r="PRF4" s="6"/>
      <c r="PRG4" s="6"/>
      <c r="PRH4" s="6"/>
      <c r="PRI4" s="6"/>
      <c r="PRJ4" s="6"/>
      <c r="PRK4" s="6"/>
      <c r="PRL4" s="6"/>
      <c r="PRM4" s="6"/>
      <c r="PRN4" s="6"/>
      <c r="PRO4" s="6"/>
      <c r="PRP4" s="6"/>
      <c r="PRQ4" s="6"/>
      <c r="PRR4" s="6"/>
      <c r="PRS4" s="6"/>
      <c r="PRT4" s="6"/>
      <c r="PRU4" s="6"/>
      <c r="PRV4" s="6"/>
      <c r="PRW4" s="6"/>
      <c r="PRX4" s="6"/>
      <c r="PRY4" s="6"/>
      <c r="PRZ4" s="6"/>
      <c r="PSA4" s="6"/>
      <c r="PSB4" s="6"/>
      <c r="PSC4" s="6"/>
      <c r="PSD4" s="6"/>
      <c r="PSE4" s="6"/>
      <c r="PSF4" s="6"/>
      <c r="PSG4" s="6"/>
      <c r="PSH4" s="6"/>
      <c r="PSI4" s="6"/>
      <c r="PSJ4" s="6"/>
      <c r="PSK4" s="6"/>
      <c r="PSL4" s="6"/>
      <c r="PSM4" s="6"/>
      <c r="PSN4" s="6"/>
      <c r="PSO4" s="6"/>
      <c r="PSP4" s="6"/>
      <c r="PSQ4" s="6"/>
      <c r="PSR4" s="6"/>
      <c r="PSS4" s="6"/>
      <c r="PST4" s="6"/>
      <c r="PSU4" s="6"/>
      <c r="PSV4" s="6"/>
      <c r="PSW4" s="6"/>
      <c r="PSX4" s="6"/>
      <c r="PSY4" s="6"/>
      <c r="PSZ4" s="6"/>
      <c r="PTA4" s="6"/>
      <c r="PTB4" s="6"/>
      <c r="PTC4" s="6"/>
      <c r="PTD4" s="6"/>
      <c r="PTE4" s="6"/>
      <c r="PTF4" s="6"/>
      <c r="PTG4" s="6"/>
      <c r="PTH4" s="6"/>
      <c r="PTI4" s="6"/>
      <c r="PTJ4" s="6"/>
      <c r="PTK4" s="6"/>
      <c r="PTL4" s="6"/>
      <c r="PTM4" s="6"/>
      <c r="PTN4" s="6"/>
      <c r="PTO4" s="6"/>
      <c r="PTP4" s="6"/>
      <c r="PTQ4" s="6"/>
      <c r="PTR4" s="6"/>
      <c r="PTS4" s="6"/>
      <c r="PTT4" s="6"/>
      <c r="PTU4" s="6"/>
      <c r="PTV4" s="6"/>
      <c r="PTW4" s="6"/>
      <c r="PTX4" s="6"/>
      <c r="PTY4" s="6"/>
      <c r="PTZ4" s="6"/>
      <c r="PUA4" s="6"/>
      <c r="PUB4" s="6"/>
      <c r="PUC4" s="6"/>
      <c r="PUD4" s="6"/>
      <c r="PUE4" s="6"/>
      <c r="PUF4" s="6"/>
      <c r="PUG4" s="6"/>
      <c r="PUH4" s="6"/>
      <c r="PUI4" s="6"/>
      <c r="PUJ4" s="6"/>
      <c r="PUK4" s="6"/>
      <c r="PUL4" s="6"/>
      <c r="PUM4" s="6"/>
      <c r="PUN4" s="6"/>
      <c r="PUO4" s="6"/>
      <c r="PUP4" s="6"/>
      <c r="PUQ4" s="6"/>
      <c r="PUR4" s="6"/>
      <c r="PUS4" s="6"/>
      <c r="PUT4" s="6"/>
      <c r="PUU4" s="6"/>
      <c r="PUV4" s="6"/>
      <c r="PUW4" s="6"/>
      <c r="PUX4" s="6"/>
      <c r="PUY4" s="6"/>
      <c r="PUZ4" s="6"/>
      <c r="PVA4" s="6"/>
      <c r="PVB4" s="6"/>
      <c r="PVC4" s="6"/>
      <c r="PVD4" s="6"/>
      <c r="PVE4" s="6"/>
      <c r="PVF4" s="6"/>
      <c r="PVG4" s="6"/>
      <c r="PVH4" s="6"/>
      <c r="PVI4" s="6"/>
      <c r="PVJ4" s="6"/>
      <c r="PVK4" s="6"/>
      <c r="PVL4" s="6"/>
      <c r="PVM4" s="6"/>
      <c r="PVN4" s="6"/>
      <c r="PVO4" s="6"/>
      <c r="PVP4" s="6"/>
      <c r="PVQ4" s="6"/>
      <c r="PVR4" s="6"/>
      <c r="PVS4" s="6"/>
      <c r="PVT4" s="6"/>
      <c r="PVU4" s="6"/>
      <c r="PVV4" s="6"/>
      <c r="PVW4" s="6"/>
      <c r="PVX4" s="6"/>
      <c r="PVY4" s="6"/>
      <c r="PVZ4" s="6"/>
      <c r="PWA4" s="6"/>
      <c r="PWB4" s="6"/>
      <c r="PWC4" s="6"/>
      <c r="PWD4" s="6"/>
      <c r="PWE4" s="6"/>
      <c r="PWF4" s="6"/>
      <c r="PWG4" s="6"/>
      <c r="PWH4" s="6"/>
      <c r="PWI4" s="6"/>
      <c r="PWJ4" s="6"/>
      <c r="PWK4" s="6"/>
      <c r="PWL4" s="6"/>
      <c r="PWM4" s="6"/>
      <c r="PWN4" s="6"/>
      <c r="PWO4" s="6"/>
      <c r="PWP4" s="6"/>
      <c r="PWQ4" s="6"/>
      <c r="PWR4" s="6"/>
      <c r="PWS4" s="6"/>
      <c r="PWT4" s="6"/>
      <c r="PWU4" s="6"/>
      <c r="PWV4" s="6"/>
      <c r="PWW4" s="6"/>
      <c r="PWX4" s="6"/>
      <c r="PWY4" s="6"/>
      <c r="PWZ4" s="6"/>
      <c r="PXA4" s="6"/>
      <c r="PXB4" s="6"/>
      <c r="PXC4" s="6"/>
      <c r="PXD4" s="6"/>
      <c r="PXE4" s="6"/>
      <c r="PXF4" s="6"/>
      <c r="PXG4" s="6"/>
      <c r="PXH4" s="6"/>
      <c r="PXI4" s="6"/>
      <c r="PXJ4" s="6"/>
      <c r="PXK4" s="6"/>
      <c r="PXL4" s="6"/>
      <c r="PXM4" s="6"/>
      <c r="PXN4" s="6"/>
      <c r="PXO4" s="6"/>
      <c r="PXP4" s="6"/>
      <c r="PXQ4" s="6"/>
      <c r="PXR4" s="6"/>
      <c r="PXS4" s="6"/>
      <c r="PXT4" s="6"/>
      <c r="PXU4" s="6"/>
      <c r="PXV4" s="6"/>
      <c r="PXW4" s="6"/>
      <c r="PXX4" s="6"/>
      <c r="PXY4" s="6"/>
      <c r="PXZ4" s="6"/>
      <c r="PYA4" s="6"/>
      <c r="PYB4" s="6"/>
      <c r="PYC4" s="6"/>
      <c r="PYD4" s="6"/>
      <c r="PYE4" s="6"/>
      <c r="PYF4" s="6"/>
      <c r="PYG4" s="6"/>
      <c r="PYH4" s="6"/>
      <c r="PYI4" s="6"/>
      <c r="PYJ4" s="6"/>
      <c r="PYK4" s="6"/>
      <c r="PYL4" s="6"/>
      <c r="PYM4" s="6"/>
      <c r="PYN4" s="6"/>
      <c r="PYO4" s="6"/>
      <c r="PYP4" s="6"/>
      <c r="PYQ4" s="6"/>
      <c r="PYR4" s="6"/>
      <c r="PYS4" s="6"/>
      <c r="PYT4" s="6"/>
      <c r="PYU4" s="6"/>
      <c r="PYV4" s="6"/>
      <c r="PYW4" s="6"/>
      <c r="PYX4" s="6"/>
      <c r="PYY4" s="6"/>
      <c r="PYZ4" s="6"/>
      <c r="PZA4" s="6"/>
      <c r="PZB4" s="6"/>
      <c r="PZC4" s="6"/>
      <c r="PZD4" s="6"/>
      <c r="PZE4" s="6"/>
      <c r="PZF4" s="6"/>
      <c r="PZG4" s="6"/>
      <c r="PZH4" s="6"/>
      <c r="PZI4" s="6"/>
      <c r="PZJ4" s="6"/>
      <c r="PZK4" s="6"/>
      <c r="PZL4" s="6"/>
      <c r="PZM4" s="6"/>
      <c r="PZN4" s="6"/>
      <c r="PZO4" s="6"/>
      <c r="PZP4" s="6"/>
      <c r="PZQ4" s="6"/>
      <c r="PZR4" s="6"/>
      <c r="PZS4" s="6"/>
      <c r="PZT4" s="6"/>
      <c r="PZU4" s="6"/>
      <c r="PZV4" s="6"/>
      <c r="PZW4" s="6"/>
      <c r="PZX4" s="6"/>
      <c r="PZY4" s="6"/>
      <c r="PZZ4" s="6"/>
      <c r="QAA4" s="6"/>
      <c r="QAB4" s="6"/>
      <c r="QAC4" s="6"/>
      <c r="QAD4" s="6"/>
      <c r="QAE4" s="6"/>
      <c r="QAF4" s="6"/>
      <c r="QAG4" s="6"/>
      <c r="QAH4" s="6"/>
      <c r="QAI4" s="6"/>
      <c r="QAJ4" s="6"/>
      <c r="QAK4" s="6"/>
      <c r="QAL4" s="6"/>
      <c r="QAM4" s="6"/>
      <c r="QAN4" s="6"/>
      <c r="QAO4" s="6"/>
      <c r="QAP4" s="6"/>
      <c r="QAQ4" s="6"/>
      <c r="QAR4" s="6"/>
      <c r="QAS4" s="6"/>
      <c r="QAT4" s="6"/>
      <c r="QAU4" s="6"/>
      <c r="QAV4" s="6"/>
      <c r="QAW4" s="6"/>
      <c r="QAX4" s="6"/>
      <c r="QAY4" s="6"/>
      <c r="QAZ4" s="6"/>
      <c r="QBA4" s="6"/>
      <c r="QBB4" s="6"/>
      <c r="QBC4" s="6"/>
      <c r="QBD4" s="6"/>
      <c r="QBE4" s="6"/>
      <c r="QBF4" s="6"/>
      <c r="QBG4" s="6"/>
      <c r="QBH4" s="6"/>
      <c r="QBI4" s="6"/>
      <c r="QBJ4" s="6"/>
      <c r="QBK4" s="6"/>
      <c r="QBL4" s="6"/>
      <c r="QBM4" s="6"/>
      <c r="QBN4" s="6"/>
      <c r="QBO4" s="6"/>
      <c r="QBP4" s="6"/>
      <c r="QBQ4" s="6"/>
      <c r="QBR4" s="6"/>
      <c r="QBS4" s="6"/>
      <c r="QBT4" s="6"/>
      <c r="QBU4" s="6"/>
      <c r="QBV4" s="6"/>
      <c r="QBW4" s="6"/>
      <c r="QBX4" s="6"/>
      <c r="QBY4" s="6"/>
      <c r="QBZ4" s="6"/>
      <c r="QCA4" s="6"/>
      <c r="QCB4" s="6"/>
      <c r="QCC4" s="6"/>
      <c r="QCD4" s="6"/>
      <c r="QCE4" s="6"/>
      <c r="QCF4" s="6"/>
      <c r="QCG4" s="6"/>
      <c r="QCH4" s="6"/>
      <c r="QCI4" s="6"/>
      <c r="QCJ4" s="6"/>
      <c r="QCK4" s="6"/>
      <c r="QCL4" s="6"/>
      <c r="QCM4" s="6"/>
      <c r="QCN4" s="6"/>
      <c r="QCO4" s="6"/>
      <c r="QCP4" s="6"/>
      <c r="QCQ4" s="6"/>
      <c r="QCR4" s="6"/>
      <c r="QCS4" s="6"/>
      <c r="QCT4" s="6"/>
      <c r="QCU4" s="6"/>
      <c r="QCV4" s="6"/>
      <c r="QCW4" s="6"/>
      <c r="QCX4" s="6"/>
      <c r="QCY4" s="6"/>
      <c r="QCZ4" s="6"/>
      <c r="QDA4" s="6"/>
      <c r="QDB4" s="6"/>
      <c r="QDC4" s="6"/>
      <c r="QDD4" s="6"/>
      <c r="QDE4" s="6"/>
      <c r="QDF4" s="6"/>
      <c r="QDG4" s="6"/>
      <c r="QDH4" s="6"/>
      <c r="QDI4" s="6"/>
      <c r="QDJ4" s="6"/>
      <c r="QDK4" s="6"/>
      <c r="QDL4" s="6"/>
      <c r="QDM4" s="6"/>
      <c r="QDN4" s="6"/>
      <c r="QDO4" s="6"/>
      <c r="QDP4" s="6"/>
      <c r="QDQ4" s="6"/>
      <c r="QDR4" s="6"/>
      <c r="QDS4" s="6"/>
      <c r="QDT4" s="6"/>
      <c r="QDU4" s="6"/>
      <c r="QDV4" s="6"/>
      <c r="QDW4" s="6"/>
      <c r="QDX4" s="6"/>
      <c r="QDY4" s="6"/>
      <c r="QDZ4" s="6"/>
      <c r="QEA4" s="6"/>
      <c r="QEB4" s="6"/>
      <c r="QEC4" s="6"/>
      <c r="QED4" s="6"/>
      <c r="QEE4" s="6"/>
      <c r="QEF4" s="6"/>
      <c r="QEG4" s="6"/>
      <c r="QEH4" s="6"/>
      <c r="QEI4" s="6"/>
      <c r="QEJ4" s="6"/>
      <c r="QEK4" s="6"/>
      <c r="QEL4" s="6"/>
      <c r="QEM4" s="6"/>
      <c r="QEN4" s="6"/>
      <c r="QEO4" s="6"/>
      <c r="QEP4" s="6"/>
      <c r="QEQ4" s="6"/>
      <c r="QER4" s="6"/>
      <c r="QES4" s="6"/>
      <c r="QET4" s="6"/>
      <c r="QEU4" s="6"/>
      <c r="QEV4" s="6"/>
      <c r="QEW4" s="6"/>
      <c r="QEX4" s="6"/>
      <c r="QEY4" s="6"/>
      <c r="QEZ4" s="6"/>
      <c r="QFA4" s="6"/>
      <c r="QFB4" s="6"/>
      <c r="QFC4" s="6"/>
      <c r="QFD4" s="6"/>
      <c r="QFE4" s="6"/>
      <c r="QFF4" s="6"/>
      <c r="QFG4" s="6"/>
      <c r="QFH4" s="6"/>
      <c r="QFI4" s="6"/>
      <c r="QFJ4" s="6"/>
      <c r="QFK4" s="6"/>
      <c r="QFL4" s="6"/>
      <c r="QFM4" s="6"/>
      <c r="QFN4" s="6"/>
      <c r="QFO4" s="6"/>
      <c r="QFP4" s="6"/>
      <c r="QFQ4" s="6"/>
      <c r="QFR4" s="6"/>
      <c r="QFS4" s="6"/>
      <c r="QFT4" s="6"/>
      <c r="QFU4" s="6"/>
      <c r="QFV4" s="6"/>
      <c r="QFW4" s="6"/>
      <c r="QFX4" s="6"/>
      <c r="QFY4" s="6"/>
      <c r="QFZ4" s="6"/>
      <c r="QGA4" s="6"/>
      <c r="QGB4" s="6"/>
      <c r="QGC4" s="6"/>
      <c r="QGD4" s="6"/>
      <c r="QGE4" s="6"/>
      <c r="QGF4" s="6"/>
      <c r="QGG4" s="6"/>
      <c r="QGH4" s="6"/>
      <c r="QGI4" s="6"/>
      <c r="QGJ4" s="6"/>
      <c r="QGK4" s="6"/>
      <c r="QGL4" s="6"/>
      <c r="QGM4" s="6"/>
      <c r="QGN4" s="6"/>
      <c r="QGO4" s="6"/>
      <c r="QGP4" s="6"/>
      <c r="QGQ4" s="6"/>
      <c r="QGR4" s="6"/>
      <c r="QGS4" s="6"/>
      <c r="QGT4" s="6"/>
      <c r="QGU4" s="6"/>
      <c r="QGV4" s="6"/>
      <c r="QGW4" s="6"/>
      <c r="QGX4" s="6"/>
      <c r="QGY4" s="6"/>
      <c r="QGZ4" s="6"/>
      <c r="QHA4" s="6"/>
      <c r="QHB4" s="6"/>
      <c r="QHC4" s="6"/>
      <c r="QHD4" s="6"/>
      <c r="QHE4" s="6"/>
      <c r="QHF4" s="6"/>
      <c r="QHG4" s="6"/>
      <c r="QHH4" s="6"/>
      <c r="QHI4" s="6"/>
      <c r="QHJ4" s="6"/>
      <c r="QHK4" s="6"/>
      <c r="QHL4" s="6"/>
      <c r="QHM4" s="6"/>
      <c r="QHN4" s="6"/>
      <c r="QHO4" s="6"/>
      <c r="QHP4" s="6"/>
      <c r="QHQ4" s="6"/>
      <c r="QHR4" s="6"/>
      <c r="QHS4" s="6"/>
      <c r="QHT4" s="6"/>
      <c r="QHU4" s="6"/>
      <c r="QHV4" s="6"/>
      <c r="QHW4" s="6"/>
      <c r="QHX4" s="6"/>
      <c r="QHY4" s="6"/>
      <c r="QHZ4" s="6"/>
      <c r="QIA4" s="6"/>
      <c r="QIB4" s="6"/>
      <c r="QIC4" s="6"/>
      <c r="QID4" s="6"/>
      <c r="QIE4" s="6"/>
      <c r="QIF4" s="6"/>
      <c r="QIG4" s="6"/>
      <c r="QIH4" s="6"/>
      <c r="QII4" s="6"/>
      <c r="QIJ4" s="6"/>
      <c r="QIK4" s="6"/>
      <c r="QIL4" s="6"/>
      <c r="QIM4" s="6"/>
      <c r="QIN4" s="6"/>
      <c r="QIO4" s="6"/>
      <c r="QIP4" s="6"/>
      <c r="QIQ4" s="6"/>
      <c r="QIR4" s="6"/>
      <c r="QIS4" s="6"/>
      <c r="QIT4" s="6"/>
      <c r="QIU4" s="6"/>
      <c r="QIV4" s="6"/>
      <c r="QIW4" s="6"/>
      <c r="QIX4" s="6"/>
      <c r="QIY4" s="6"/>
      <c r="QIZ4" s="6"/>
      <c r="QJA4" s="6"/>
      <c r="QJB4" s="6"/>
      <c r="QJC4" s="6"/>
      <c r="QJD4" s="6"/>
      <c r="QJE4" s="6"/>
      <c r="QJF4" s="6"/>
      <c r="QJG4" s="6"/>
      <c r="QJH4" s="6"/>
      <c r="QJI4" s="6"/>
      <c r="QJJ4" s="6"/>
      <c r="QJK4" s="6"/>
      <c r="QJL4" s="6"/>
      <c r="QJM4" s="6"/>
      <c r="QJN4" s="6"/>
      <c r="QJO4" s="6"/>
      <c r="QJP4" s="6"/>
      <c r="QJQ4" s="6"/>
      <c r="QJR4" s="6"/>
      <c r="QJS4" s="6"/>
      <c r="QJT4" s="6"/>
      <c r="QJU4" s="6"/>
      <c r="QJV4" s="6"/>
      <c r="QJW4" s="6"/>
      <c r="QJX4" s="6"/>
      <c r="QJY4" s="6"/>
      <c r="QJZ4" s="6"/>
      <c r="QKA4" s="6"/>
      <c r="QKB4" s="6"/>
      <c r="QKC4" s="6"/>
      <c r="QKD4" s="6"/>
      <c r="QKE4" s="6"/>
      <c r="QKF4" s="6"/>
      <c r="QKG4" s="6"/>
      <c r="QKH4" s="6"/>
      <c r="QKI4" s="6"/>
      <c r="QKJ4" s="6"/>
      <c r="QKK4" s="6"/>
      <c r="QKL4" s="6"/>
      <c r="QKM4" s="6"/>
      <c r="QKN4" s="6"/>
      <c r="QKO4" s="6"/>
      <c r="QKP4" s="6"/>
      <c r="QKQ4" s="6"/>
      <c r="QKR4" s="6"/>
      <c r="QKS4" s="6"/>
      <c r="QKT4" s="6"/>
      <c r="QKU4" s="6"/>
      <c r="QKV4" s="6"/>
      <c r="QKW4" s="6"/>
      <c r="QKX4" s="6"/>
      <c r="QKY4" s="6"/>
      <c r="QKZ4" s="6"/>
      <c r="QLA4" s="6"/>
      <c r="QLB4" s="6"/>
      <c r="QLC4" s="6"/>
      <c r="QLD4" s="6"/>
      <c r="QLE4" s="6"/>
      <c r="QLF4" s="6"/>
      <c r="QLG4" s="6"/>
      <c r="QLH4" s="6"/>
      <c r="QLI4" s="6"/>
      <c r="QLJ4" s="6"/>
      <c r="QLK4" s="6"/>
      <c r="QLL4" s="6"/>
      <c r="QLM4" s="6"/>
      <c r="QLN4" s="6"/>
      <c r="QLO4" s="6"/>
      <c r="QLP4" s="6"/>
      <c r="QLQ4" s="6"/>
      <c r="QLR4" s="6"/>
      <c r="QLS4" s="6"/>
      <c r="QLT4" s="6"/>
      <c r="QLU4" s="6"/>
      <c r="QLV4" s="6"/>
      <c r="QLW4" s="6"/>
      <c r="QLX4" s="6"/>
      <c r="QLY4" s="6"/>
      <c r="QLZ4" s="6"/>
      <c r="QMA4" s="6"/>
      <c r="QMB4" s="6"/>
      <c r="QMC4" s="6"/>
      <c r="QMD4" s="6"/>
      <c r="QME4" s="6"/>
      <c r="QMF4" s="6"/>
      <c r="QMG4" s="6"/>
      <c r="QMH4" s="6"/>
      <c r="QMI4" s="6"/>
      <c r="QMJ4" s="6"/>
      <c r="QMK4" s="6"/>
      <c r="QML4" s="6"/>
      <c r="QMM4" s="6"/>
      <c r="QMN4" s="6"/>
      <c r="QMO4" s="6"/>
      <c r="QMP4" s="6"/>
      <c r="QMQ4" s="6"/>
      <c r="QMR4" s="6"/>
      <c r="QMS4" s="6"/>
      <c r="QMT4" s="6"/>
      <c r="QMU4" s="6"/>
      <c r="QMV4" s="6"/>
      <c r="QMW4" s="6"/>
      <c r="QMX4" s="6"/>
      <c r="QMY4" s="6"/>
      <c r="QMZ4" s="6"/>
      <c r="QNA4" s="6"/>
      <c r="QNB4" s="6"/>
      <c r="QNC4" s="6"/>
      <c r="QND4" s="6"/>
      <c r="QNE4" s="6"/>
      <c r="QNF4" s="6"/>
      <c r="QNG4" s="6"/>
      <c r="QNH4" s="6"/>
      <c r="QNI4" s="6"/>
      <c r="QNJ4" s="6"/>
      <c r="QNK4" s="6"/>
      <c r="QNL4" s="6"/>
      <c r="QNM4" s="6"/>
      <c r="QNN4" s="6"/>
      <c r="QNO4" s="6"/>
      <c r="QNP4" s="6"/>
      <c r="QNQ4" s="6"/>
      <c r="QNR4" s="6"/>
      <c r="QNS4" s="6"/>
      <c r="QNT4" s="6"/>
      <c r="QNU4" s="6"/>
      <c r="QNV4" s="6"/>
      <c r="QNW4" s="6"/>
      <c r="QNX4" s="6"/>
      <c r="QNY4" s="6"/>
      <c r="QNZ4" s="6"/>
      <c r="QOA4" s="6"/>
      <c r="QOB4" s="6"/>
      <c r="QOC4" s="6"/>
      <c r="QOD4" s="6"/>
      <c r="QOE4" s="6"/>
      <c r="QOF4" s="6"/>
      <c r="QOG4" s="6"/>
      <c r="QOH4" s="6"/>
      <c r="QOI4" s="6"/>
      <c r="QOJ4" s="6"/>
      <c r="QOK4" s="6"/>
      <c r="QOL4" s="6"/>
      <c r="QOM4" s="6"/>
      <c r="QON4" s="6"/>
      <c r="QOO4" s="6"/>
      <c r="QOP4" s="6"/>
      <c r="QOQ4" s="6"/>
      <c r="QOR4" s="6"/>
      <c r="QOS4" s="6"/>
      <c r="QOT4" s="6"/>
      <c r="QOU4" s="6"/>
      <c r="QOV4" s="6"/>
      <c r="QOW4" s="6"/>
      <c r="QOX4" s="6"/>
      <c r="QOY4" s="6"/>
      <c r="QOZ4" s="6"/>
      <c r="QPA4" s="6"/>
      <c r="QPB4" s="6"/>
      <c r="QPC4" s="6"/>
      <c r="QPD4" s="6"/>
      <c r="QPE4" s="6"/>
      <c r="QPF4" s="6"/>
      <c r="QPG4" s="6"/>
      <c r="QPH4" s="6"/>
      <c r="QPI4" s="6"/>
      <c r="QPJ4" s="6"/>
      <c r="QPK4" s="6"/>
      <c r="QPL4" s="6"/>
      <c r="QPM4" s="6"/>
      <c r="QPN4" s="6"/>
      <c r="QPO4" s="6"/>
      <c r="QPP4" s="6"/>
      <c r="QPQ4" s="6"/>
      <c r="QPR4" s="6"/>
      <c r="QPS4" s="6"/>
      <c r="QPT4" s="6"/>
      <c r="QPU4" s="6"/>
      <c r="QPV4" s="6"/>
      <c r="QPW4" s="6"/>
      <c r="QPX4" s="6"/>
      <c r="QPY4" s="6"/>
      <c r="QPZ4" s="6"/>
      <c r="QQA4" s="6"/>
      <c r="QQB4" s="6"/>
      <c r="QQC4" s="6"/>
      <c r="QQD4" s="6"/>
      <c r="QQE4" s="6"/>
      <c r="QQF4" s="6"/>
      <c r="QQG4" s="6"/>
      <c r="QQH4" s="6"/>
      <c r="QQI4" s="6"/>
      <c r="QQJ4" s="6"/>
      <c r="QQK4" s="6"/>
      <c r="QQL4" s="6"/>
      <c r="QQM4" s="6"/>
      <c r="QQN4" s="6"/>
      <c r="QQO4" s="6"/>
      <c r="QQP4" s="6"/>
      <c r="QQQ4" s="6"/>
      <c r="QQR4" s="6"/>
      <c r="QQS4" s="6"/>
      <c r="QQT4" s="6"/>
      <c r="QQU4" s="6"/>
      <c r="QQV4" s="6"/>
      <c r="QQW4" s="6"/>
      <c r="QQX4" s="6"/>
      <c r="QQY4" s="6"/>
      <c r="QQZ4" s="6"/>
      <c r="QRA4" s="6"/>
      <c r="QRB4" s="6"/>
      <c r="QRC4" s="6"/>
      <c r="QRD4" s="6"/>
      <c r="QRE4" s="6"/>
      <c r="QRF4" s="6"/>
      <c r="QRG4" s="6"/>
      <c r="QRH4" s="6"/>
      <c r="QRI4" s="6"/>
      <c r="QRJ4" s="6"/>
      <c r="QRK4" s="6"/>
      <c r="QRL4" s="6"/>
      <c r="QRM4" s="6"/>
      <c r="QRN4" s="6"/>
      <c r="QRO4" s="6"/>
      <c r="QRP4" s="6"/>
      <c r="QRQ4" s="6"/>
      <c r="QRR4" s="6"/>
      <c r="QRS4" s="6"/>
      <c r="QRT4" s="6"/>
      <c r="QRU4" s="6"/>
      <c r="QRV4" s="6"/>
      <c r="QRW4" s="6"/>
      <c r="QRX4" s="6"/>
      <c r="QRY4" s="6"/>
      <c r="QRZ4" s="6"/>
      <c r="QSA4" s="6"/>
      <c r="QSB4" s="6"/>
      <c r="QSC4" s="6"/>
      <c r="QSD4" s="6"/>
      <c r="QSE4" s="6"/>
      <c r="QSF4" s="6"/>
      <c r="QSG4" s="6"/>
      <c r="QSH4" s="6"/>
      <c r="QSI4" s="6"/>
      <c r="QSJ4" s="6"/>
      <c r="QSK4" s="6"/>
      <c r="QSL4" s="6"/>
      <c r="QSM4" s="6"/>
      <c r="QSN4" s="6"/>
      <c r="QSO4" s="6"/>
      <c r="QSP4" s="6"/>
      <c r="QSQ4" s="6"/>
      <c r="QSR4" s="6"/>
      <c r="QSS4" s="6"/>
      <c r="QST4" s="6"/>
      <c r="QSU4" s="6"/>
      <c r="QSV4" s="6"/>
      <c r="QSW4" s="6"/>
      <c r="QSX4" s="6"/>
      <c r="QSY4" s="6"/>
      <c r="QSZ4" s="6"/>
      <c r="QTA4" s="6"/>
      <c r="QTB4" s="6"/>
      <c r="QTC4" s="6"/>
      <c r="QTD4" s="6"/>
      <c r="QTE4" s="6"/>
      <c r="QTF4" s="6"/>
      <c r="QTG4" s="6"/>
      <c r="QTH4" s="6"/>
      <c r="QTI4" s="6"/>
      <c r="QTJ4" s="6"/>
      <c r="QTK4" s="6"/>
      <c r="QTL4" s="6"/>
      <c r="QTM4" s="6"/>
      <c r="QTN4" s="6"/>
      <c r="QTO4" s="6"/>
      <c r="QTP4" s="6"/>
      <c r="QTQ4" s="6"/>
      <c r="QTR4" s="6"/>
      <c r="QTS4" s="6"/>
      <c r="QTT4" s="6"/>
      <c r="QTU4" s="6"/>
      <c r="QTV4" s="6"/>
      <c r="QTW4" s="6"/>
      <c r="QTX4" s="6"/>
      <c r="QTY4" s="6"/>
      <c r="QTZ4" s="6"/>
      <c r="QUA4" s="6"/>
      <c r="QUB4" s="6"/>
      <c r="QUC4" s="6"/>
      <c r="QUD4" s="6"/>
      <c r="QUE4" s="6"/>
      <c r="QUF4" s="6"/>
      <c r="QUG4" s="6"/>
      <c r="QUH4" s="6"/>
      <c r="QUI4" s="6"/>
      <c r="QUJ4" s="6"/>
      <c r="QUK4" s="6"/>
      <c r="QUL4" s="6"/>
      <c r="QUM4" s="6"/>
      <c r="QUN4" s="6"/>
      <c r="QUO4" s="6"/>
      <c r="QUP4" s="6"/>
      <c r="QUQ4" s="6"/>
      <c r="QUR4" s="6"/>
      <c r="QUS4" s="6"/>
      <c r="QUT4" s="6"/>
      <c r="QUU4" s="6"/>
      <c r="QUV4" s="6"/>
      <c r="QUW4" s="6"/>
      <c r="QUX4" s="6"/>
      <c r="QUY4" s="6"/>
      <c r="QUZ4" s="6"/>
      <c r="QVA4" s="6"/>
      <c r="QVB4" s="6"/>
      <c r="QVC4" s="6"/>
      <c r="QVD4" s="6"/>
      <c r="QVE4" s="6"/>
      <c r="QVF4" s="6"/>
      <c r="QVG4" s="6"/>
      <c r="QVH4" s="6"/>
      <c r="QVI4" s="6"/>
      <c r="QVJ4" s="6"/>
      <c r="QVK4" s="6"/>
      <c r="QVL4" s="6"/>
      <c r="QVM4" s="6"/>
      <c r="QVN4" s="6"/>
      <c r="QVO4" s="6"/>
      <c r="QVP4" s="6"/>
      <c r="QVQ4" s="6"/>
      <c r="QVR4" s="6"/>
      <c r="QVS4" s="6"/>
      <c r="QVT4" s="6"/>
      <c r="QVU4" s="6"/>
      <c r="QVV4" s="6"/>
      <c r="QVW4" s="6"/>
      <c r="QVX4" s="6"/>
      <c r="QVY4" s="6"/>
      <c r="QVZ4" s="6"/>
      <c r="QWA4" s="6"/>
      <c r="QWB4" s="6"/>
      <c r="QWC4" s="6"/>
      <c r="QWD4" s="6"/>
      <c r="QWE4" s="6"/>
      <c r="QWF4" s="6"/>
      <c r="QWG4" s="6"/>
      <c r="QWH4" s="6"/>
      <c r="QWI4" s="6"/>
      <c r="QWJ4" s="6"/>
      <c r="QWK4" s="6"/>
      <c r="QWL4" s="6"/>
      <c r="QWM4" s="6"/>
      <c r="QWN4" s="6"/>
      <c r="QWO4" s="6"/>
      <c r="QWP4" s="6"/>
      <c r="QWQ4" s="6"/>
      <c r="QWR4" s="6"/>
      <c r="QWS4" s="6"/>
      <c r="QWT4" s="6"/>
      <c r="QWU4" s="6"/>
      <c r="QWV4" s="6"/>
      <c r="QWW4" s="6"/>
      <c r="QWX4" s="6"/>
      <c r="QWY4" s="6"/>
      <c r="QWZ4" s="6"/>
      <c r="QXA4" s="6"/>
      <c r="QXB4" s="6"/>
      <c r="QXC4" s="6"/>
      <c r="QXD4" s="6"/>
      <c r="QXE4" s="6"/>
      <c r="QXF4" s="6"/>
      <c r="QXG4" s="6"/>
      <c r="QXH4" s="6"/>
      <c r="QXI4" s="6"/>
      <c r="QXJ4" s="6"/>
      <c r="QXK4" s="6"/>
      <c r="QXL4" s="6"/>
      <c r="QXM4" s="6"/>
      <c r="QXN4" s="6"/>
      <c r="QXO4" s="6"/>
      <c r="QXP4" s="6"/>
      <c r="QXQ4" s="6"/>
      <c r="QXR4" s="6"/>
      <c r="QXS4" s="6"/>
      <c r="QXT4" s="6"/>
      <c r="QXU4" s="6"/>
      <c r="QXV4" s="6"/>
      <c r="QXW4" s="6"/>
      <c r="QXX4" s="6"/>
      <c r="QXY4" s="6"/>
      <c r="QXZ4" s="6"/>
      <c r="QYA4" s="6"/>
      <c r="QYB4" s="6"/>
      <c r="QYC4" s="6"/>
      <c r="QYD4" s="6"/>
      <c r="QYE4" s="6"/>
      <c r="QYF4" s="6"/>
      <c r="QYG4" s="6"/>
      <c r="QYH4" s="6"/>
      <c r="QYI4" s="6"/>
      <c r="QYJ4" s="6"/>
      <c r="QYK4" s="6"/>
      <c r="QYL4" s="6"/>
      <c r="QYM4" s="6"/>
      <c r="QYN4" s="6"/>
      <c r="QYO4" s="6"/>
      <c r="QYP4" s="6"/>
      <c r="QYQ4" s="6"/>
      <c r="QYR4" s="6"/>
      <c r="QYS4" s="6"/>
      <c r="QYT4" s="6"/>
      <c r="QYU4" s="6"/>
      <c r="QYV4" s="6"/>
      <c r="QYW4" s="6"/>
      <c r="QYX4" s="6"/>
      <c r="QYY4" s="6"/>
      <c r="QYZ4" s="6"/>
      <c r="QZA4" s="6"/>
      <c r="QZB4" s="6"/>
      <c r="QZC4" s="6"/>
      <c r="QZD4" s="6"/>
      <c r="QZE4" s="6"/>
      <c r="QZF4" s="6"/>
      <c r="QZG4" s="6"/>
      <c r="QZH4" s="6"/>
      <c r="QZI4" s="6"/>
      <c r="QZJ4" s="6"/>
      <c r="QZK4" s="6"/>
      <c r="QZL4" s="6"/>
      <c r="QZM4" s="6"/>
      <c r="QZN4" s="6"/>
      <c r="QZO4" s="6"/>
      <c r="QZP4" s="6"/>
      <c r="QZQ4" s="6"/>
      <c r="QZR4" s="6"/>
      <c r="QZS4" s="6"/>
      <c r="QZT4" s="6"/>
      <c r="QZU4" s="6"/>
      <c r="QZV4" s="6"/>
      <c r="QZW4" s="6"/>
      <c r="QZX4" s="6"/>
      <c r="QZY4" s="6"/>
      <c r="QZZ4" s="6"/>
      <c r="RAA4" s="6"/>
      <c r="RAB4" s="6"/>
      <c r="RAC4" s="6"/>
      <c r="RAD4" s="6"/>
      <c r="RAE4" s="6"/>
      <c r="RAF4" s="6"/>
      <c r="RAG4" s="6"/>
      <c r="RAH4" s="6"/>
      <c r="RAI4" s="6"/>
      <c r="RAJ4" s="6"/>
      <c r="RAK4" s="6"/>
      <c r="RAL4" s="6"/>
      <c r="RAM4" s="6"/>
      <c r="RAN4" s="6"/>
      <c r="RAO4" s="6"/>
      <c r="RAP4" s="6"/>
      <c r="RAQ4" s="6"/>
      <c r="RAR4" s="6"/>
      <c r="RAS4" s="6"/>
      <c r="RAT4" s="6"/>
      <c r="RAU4" s="6"/>
      <c r="RAV4" s="6"/>
      <c r="RAW4" s="6"/>
      <c r="RAX4" s="6"/>
      <c r="RAY4" s="6"/>
      <c r="RAZ4" s="6"/>
      <c r="RBA4" s="6"/>
      <c r="RBB4" s="6"/>
      <c r="RBC4" s="6"/>
      <c r="RBD4" s="6"/>
      <c r="RBE4" s="6"/>
      <c r="RBF4" s="6"/>
      <c r="RBG4" s="6"/>
      <c r="RBH4" s="6"/>
      <c r="RBI4" s="6"/>
      <c r="RBJ4" s="6"/>
      <c r="RBK4" s="6"/>
      <c r="RBL4" s="6"/>
      <c r="RBM4" s="6"/>
      <c r="RBN4" s="6"/>
      <c r="RBO4" s="6"/>
      <c r="RBP4" s="6"/>
      <c r="RBQ4" s="6"/>
      <c r="RBR4" s="6"/>
      <c r="RBS4" s="6"/>
      <c r="RBT4" s="6"/>
      <c r="RBU4" s="6"/>
      <c r="RBV4" s="6"/>
      <c r="RBW4" s="6"/>
      <c r="RBX4" s="6"/>
      <c r="RBY4" s="6"/>
      <c r="RBZ4" s="6"/>
      <c r="RCA4" s="6"/>
      <c r="RCB4" s="6"/>
      <c r="RCC4" s="6"/>
      <c r="RCD4" s="6"/>
      <c r="RCE4" s="6"/>
      <c r="RCF4" s="6"/>
      <c r="RCG4" s="6"/>
      <c r="RCH4" s="6"/>
      <c r="RCI4" s="6"/>
      <c r="RCJ4" s="6"/>
      <c r="RCK4" s="6"/>
      <c r="RCL4" s="6"/>
      <c r="RCM4" s="6"/>
      <c r="RCN4" s="6"/>
      <c r="RCO4" s="6"/>
      <c r="RCP4" s="6"/>
      <c r="RCQ4" s="6"/>
      <c r="RCR4" s="6"/>
      <c r="RCS4" s="6"/>
      <c r="RCT4" s="6"/>
      <c r="RCU4" s="6"/>
      <c r="RCV4" s="6"/>
      <c r="RCW4" s="6"/>
      <c r="RCX4" s="6"/>
      <c r="RCY4" s="6"/>
      <c r="RCZ4" s="6"/>
      <c r="RDA4" s="6"/>
      <c r="RDB4" s="6"/>
      <c r="RDC4" s="6"/>
      <c r="RDD4" s="6"/>
      <c r="RDE4" s="6"/>
      <c r="RDF4" s="6"/>
      <c r="RDG4" s="6"/>
      <c r="RDH4" s="6"/>
      <c r="RDI4" s="6"/>
      <c r="RDJ4" s="6"/>
      <c r="RDK4" s="6"/>
      <c r="RDL4" s="6"/>
      <c r="RDM4" s="6"/>
      <c r="RDN4" s="6"/>
      <c r="RDO4" s="6"/>
      <c r="RDP4" s="6"/>
      <c r="RDQ4" s="6"/>
      <c r="RDR4" s="6"/>
      <c r="RDS4" s="6"/>
      <c r="RDT4" s="6"/>
      <c r="RDU4" s="6"/>
      <c r="RDV4" s="6"/>
      <c r="RDW4" s="6"/>
      <c r="RDX4" s="6"/>
      <c r="RDY4" s="6"/>
      <c r="RDZ4" s="6"/>
      <c r="REA4" s="6"/>
      <c r="REB4" s="6"/>
      <c r="REC4" s="6"/>
      <c r="RED4" s="6"/>
      <c r="REE4" s="6"/>
      <c r="REF4" s="6"/>
      <c r="REG4" s="6"/>
      <c r="REH4" s="6"/>
      <c r="REI4" s="6"/>
      <c r="REJ4" s="6"/>
      <c r="REK4" s="6"/>
      <c r="REL4" s="6"/>
      <c r="REM4" s="6"/>
      <c r="REN4" s="6"/>
      <c r="REO4" s="6"/>
      <c r="REP4" s="6"/>
      <c r="REQ4" s="6"/>
      <c r="RER4" s="6"/>
      <c r="RES4" s="6"/>
      <c r="RET4" s="6"/>
      <c r="REU4" s="6"/>
      <c r="REV4" s="6"/>
      <c r="REW4" s="6"/>
      <c r="REX4" s="6"/>
      <c r="REY4" s="6"/>
      <c r="REZ4" s="6"/>
      <c r="RFA4" s="6"/>
      <c r="RFB4" s="6"/>
      <c r="RFC4" s="6"/>
      <c r="RFD4" s="6"/>
      <c r="RFE4" s="6"/>
      <c r="RFF4" s="6"/>
      <c r="RFG4" s="6"/>
      <c r="RFH4" s="6"/>
      <c r="RFI4" s="6"/>
      <c r="RFJ4" s="6"/>
      <c r="RFK4" s="6"/>
      <c r="RFL4" s="6"/>
      <c r="RFM4" s="6"/>
      <c r="RFN4" s="6"/>
      <c r="RFO4" s="6"/>
      <c r="RFP4" s="6"/>
      <c r="RFQ4" s="6"/>
      <c r="RFR4" s="6"/>
      <c r="RFS4" s="6"/>
      <c r="RFT4" s="6"/>
      <c r="RFU4" s="6"/>
      <c r="RFV4" s="6"/>
      <c r="RFW4" s="6"/>
      <c r="RFX4" s="6"/>
      <c r="RFY4" s="6"/>
      <c r="RFZ4" s="6"/>
      <c r="RGA4" s="6"/>
      <c r="RGB4" s="6"/>
      <c r="RGC4" s="6"/>
      <c r="RGD4" s="6"/>
      <c r="RGE4" s="6"/>
      <c r="RGF4" s="6"/>
      <c r="RGG4" s="6"/>
      <c r="RGH4" s="6"/>
      <c r="RGI4" s="6"/>
      <c r="RGJ4" s="6"/>
      <c r="RGK4" s="6"/>
      <c r="RGL4" s="6"/>
      <c r="RGM4" s="6"/>
      <c r="RGN4" s="6"/>
      <c r="RGO4" s="6"/>
      <c r="RGP4" s="6"/>
      <c r="RGQ4" s="6"/>
      <c r="RGR4" s="6"/>
      <c r="RGS4" s="6"/>
      <c r="RGT4" s="6"/>
      <c r="RGU4" s="6"/>
      <c r="RGV4" s="6"/>
      <c r="RGW4" s="6"/>
      <c r="RGX4" s="6"/>
      <c r="RGY4" s="6"/>
      <c r="RGZ4" s="6"/>
      <c r="RHA4" s="6"/>
      <c r="RHB4" s="6"/>
      <c r="RHC4" s="6"/>
      <c r="RHD4" s="6"/>
      <c r="RHE4" s="6"/>
      <c r="RHF4" s="6"/>
      <c r="RHG4" s="6"/>
      <c r="RHH4" s="6"/>
      <c r="RHI4" s="6"/>
      <c r="RHJ4" s="6"/>
      <c r="RHK4" s="6"/>
      <c r="RHL4" s="6"/>
      <c r="RHM4" s="6"/>
      <c r="RHN4" s="6"/>
      <c r="RHO4" s="6"/>
      <c r="RHP4" s="6"/>
      <c r="RHQ4" s="6"/>
      <c r="RHR4" s="6"/>
      <c r="RHS4" s="6"/>
      <c r="RHT4" s="6"/>
      <c r="RHU4" s="6"/>
      <c r="RHV4" s="6"/>
      <c r="RHW4" s="6"/>
      <c r="RHX4" s="6"/>
      <c r="RHY4" s="6"/>
      <c r="RHZ4" s="6"/>
      <c r="RIA4" s="6"/>
      <c r="RIB4" s="6"/>
      <c r="RIC4" s="6"/>
      <c r="RID4" s="6"/>
      <c r="RIE4" s="6"/>
      <c r="RIF4" s="6"/>
      <c r="RIG4" s="6"/>
      <c r="RIH4" s="6"/>
      <c r="RII4" s="6"/>
      <c r="RIJ4" s="6"/>
      <c r="RIK4" s="6"/>
      <c r="RIL4" s="6"/>
      <c r="RIM4" s="6"/>
      <c r="RIN4" s="6"/>
      <c r="RIO4" s="6"/>
      <c r="RIP4" s="6"/>
      <c r="RIQ4" s="6"/>
      <c r="RIR4" s="6"/>
      <c r="RIS4" s="6"/>
      <c r="RIT4" s="6"/>
      <c r="RIU4" s="6"/>
      <c r="RIV4" s="6"/>
      <c r="RIW4" s="6"/>
      <c r="RIX4" s="6"/>
      <c r="RIY4" s="6"/>
      <c r="RIZ4" s="6"/>
      <c r="RJA4" s="6"/>
      <c r="RJB4" s="6"/>
      <c r="RJC4" s="6"/>
      <c r="RJD4" s="6"/>
      <c r="RJE4" s="6"/>
      <c r="RJF4" s="6"/>
      <c r="RJG4" s="6"/>
      <c r="RJH4" s="6"/>
      <c r="RJI4" s="6"/>
      <c r="RJJ4" s="6"/>
      <c r="RJK4" s="6"/>
      <c r="RJL4" s="6"/>
      <c r="RJM4" s="6"/>
      <c r="RJN4" s="6"/>
      <c r="RJO4" s="6"/>
      <c r="RJP4" s="6"/>
      <c r="RJQ4" s="6"/>
      <c r="RJR4" s="6"/>
      <c r="RJS4" s="6"/>
      <c r="RJT4" s="6"/>
      <c r="RJU4" s="6"/>
      <c r="RJV4" s="6"/>
      <c r="RJW4" s="6"/>
      <c r="RJX4" s="6"/>
      <c r="RJY4" s="6"/>
      <c r="RJZ4" s="6"/>
      <c r="RKA4" s="6"/>
      <c r="RKB4" s="6"/>
      <c r="RKC4" s="6"/>
      <c r="RKD4" s="6"/>
      <c r="RKE4" s="6"/>
      <c r="RKF4" s="6"/>
      <c r="RKG4" s="6"/>
      <c r="RKH4" s="6"/>
      <c r="RKI4" s="6"/>
      <c r="RKJ4" s="6"/>
      <c r="RKK4" s="6"/>
      <c r="RKL4" s="6"/>
      <c r="RKM4" s="6"/>
      <c r="RKN4" s="6"/>
      <c r="RKO4" s="6"/>
      <c r="RKP4" s="6"/>
      <c r="RKQ4" s="6"/>
      <c r="RKR4" s="6"/>
      <c r="RKS4" s="6"/>
      <c r="RKT4" s="6"/>
      <c r="RKU4" s="6"/>
      <c r="RKV4" s="6"/>
      <c r="RKW4" s="6"/>
      <c r="RKX4" s="6"/>
      <c r="RKY4" s="6"/>
      <c r="RKZ4" s="6"/>
      <c r="RLA4" s="6"/>
      <c r="RLB4" s="6"/>
      <c r="RLC4" s="6"/>
      <c r="RLD4" s="6"/>
      <c r="RLE4" s="6"/>
      <c r="RLF4" s="6"/>
      <c r="RLG4" s="6"/>
      <c r="RLH4" s="6"/>
      <c r="RLI4" s="6"/>
      <c r="RLJ4" s="6"/>
      <c r="RLK4" s="6"/>
      <c r="RLL4" s="6"/>
      <c r="RLM4" s="6"/>
      <c r="RLN4" s="6"/>
      <c r="RLO4" s="6"/>
      <c r="RLP4" s="6"/>
      <c r="RLQ4" s="6"/>
      <c r="RLR4" s="6"/>
      <c r="RLS4" s="6"/>
      <c r="RLT4" s="6"/>
      <c r="RLU4" s="6"/>
      <c r="RLV4" s="6"/>
      <c r="RLW4" s="6"/>
      <c r="RLX4" s="6"/>
      <c r="RLY4" s="6"/>
      <c r="RLZ4" s="6"/>
      <c r="RMA4" s="6"/>
      <c r="RMB4" s="6"/>
      <c r="RMC4" s="6"/>
      <c r="RMD4" s="6"/>
      <c r="RME4" s="6"/>
      <c r="RMF4" s="6"/>
      <c r="RMG4" s="6"/>
      <c r="RMH4" s="6"/>
      <c r="RMI4" s="6"/>
      <c r="RMJ4" s="6"/>
      <c r="RMK4" s="6"/>
      <c r="RML4" s="6"/>
      <c r="RMM4" s="6"/>
      <c r="RMN4" s="6"/>
      <c r="RMO4" s="6"/>
      <c r="RMP4" s="6"/>
      <c r="RMQ4" s="6"/>
      <c r="RMR4" s="6"/>
      <c r="RMS4" s="6"/>
      <c r="RMT4" s="6"/>
      <c r="RMU4" s="6"/>
      <c r="RMV4" s="6"/>
      <c r="RMW4" s="6"/>
      <c r="RMX4" s="6"/>
      <c r="RMY4" s="6"/>
      <c r="RMZ4" s="6"/>
      <c r="RNA4" s="6"/>
      <c r="RNB4" s="6"/>
      <c r="RNC4" s="6"/>
      <c r="RND4" s="6"/>
      <c r="RNE4" s="6"/>
      <c r="RNF4" s="6"/>
      <c r="RNG4" s="6"/>
      <c r="RNH4" s="6"/>
      <c r="RNI4" s="6"/>
      <c r="RNJ4" s="6"/>
      <c r="RNK4" s="6"/>
      <c r="RNL4" s="6"/>
      <c r="RNM4" s="6"/>
      <c r="RNN4" s="6"/>
      <c r="RNO4" s="6"/>
      <c r="RNP4" s="6"/>
      <c r="RNQ4" s="6"/>
      <c r="RNR4" s="6"/>
      <c r="RNS4" s="6"/>
      <c r="RNT4" s="6"/>
      <c r="RNU4" s="6"/>
      <c r="RNV4" s="6"/>
      <c r="RNW4" s="6"/>
      <c r="RNX4" s="6"/>
      <c r="RNY4" s="6"/>
      <c r="RNZ4" s="6"/>
      <c r="ROA4" s="6"/>
      <c r="ROB4" s="6"/>
      <c r="ROC4" s="6"/>
      <c r="ROD4" s="6"/>
      <c r="ROE4" s="6"/>
      <c r="ROF4" s="6"/>
      <c r="ROG4" s="6"/>
      <c r="ROH4" s="6"/>
      <c r="ROI4" s="6"/>
      <c r="ROJ4" s="6"/>
      <c r="ROK4" s="6"/>
      <c r="ROL4" s="6"/>
      <c r="ROM4" s="6"/>
      <c r="RON4" s="6"/>
      <c r="ROO4" s="6"/>
      <c r="ROP4" s="6"/>
      <c r="ROQ4" s="6"/>
      <c r="ROR4" s="6"/>
      <c r="ROS4" s="6"/>
      <c r="ROT4" s="6"/>
      <c r="ROU4" s="6"/>
      <c r="ROV4" s="6"/>
      <c r="ROW4" s="6"/>
      <c r="ROX4" s="6"/>
      <c r="ROY4" s="6"/>
      <c r="ROZ4" s="6"/>
      <c r="RPA4" s="6"/>
      <c r="RPB4" s="6"/>
      <c r="RPC4" s="6"/>
      <c r="RPD4" s="6"/>
      <c r="RPE4" s="6"/>
      <c r="RPF4" s="6"/>
      <c r="RPG4" s="6"/>
      <c r="RPH4" s="6"/>
      <c r="RPI4" s="6"/>
      <c r="RPJ4" s="6"/>
      <c r="RPK4" s="6"/>
      <c r="RPL4" s="6"/>
      <c r="RPM4" s="6"/>
      <c r="RPN4" s="6"/>
      <c r="RPO4" s="6"/>
      <c r="RPP4" s="6"/>
      <c r="RPQ4" s="6"/>
      <c r="RPR4" s="6"/>
      <c r="RPS4" s="6"/>
      <c r="RPT4" s="6"/>
      <c r="RPU4" s="6"/>
      <c r="RPV4" s="6"/>
      <c r="RPW4" s="6"/>
      <c r="RPX4" s="6"/>
      <c r="RPY4" s="6"/>
      <c r="RPZ4" s="6"/>
      <c r="RQA4" s="6"/>
      <c r="RQB4" s="6"/>
      <c r="RQC4" s="6"/>
      <c r="RQD4" s="6"/>
      <c r="RQE4" s="6"/>
      <c r="RQF4" s="6"/>
      <c r="RQG4" s="6"/>
      <c r="RQH4" s="6"/>
      <c r="RQI4" s="6"/>
      <c r="RQJ4" s="6"/>
      <c r="RQK4" s="6"/>
      <c r="RQL4" s="6"/>
      <c r="RQM4" s="6"/>
      <c r="RQN4" s="6"/>
      <c r="RQO4" s="6"/>
      <c r="RQP4" s="6"/>
      <c r="RQQ4" s="6"/>
      <c r="RQR4" s="6"/>
      <c r="RQS4" s="6"/>
      <c r="RQT4" s="6"/>
      <c r="RQU4" s="6"/>
      <c r="RQV4" s="6"/>
      <c r="RQW4" s="6"/>
      <c r="RQX4" s="6"/>
      <c r="RQY4" s="6"/>
      <c r="RQZ4" s="6"/>
      <c r="RRA4" s="6"/>
      <c r="RRB4" s="6"/>
      <c r="RRC4" s="6"/>
      <c r="RRD4" s="6"/>
      <c r="RRE4" s="6"/>
      <c r="RRF4" s="6"/>
      <c r="RRG4" s="6"/>
      <c r="RRH4" s="6"/>
      <c r="RRI4" s="6"/>
      <c r="RRJ4" s="6"/>
      <c r="RRK4" s="6"/>
      <c r="RRL4" s="6"/>
      <c r="RRM4" s="6"/>
      <c r="RRN4" s="6"/>
      <c r="RRO4" s="6"/>
      <c r="RRP4" s="6"/>
      <c r="RRQ4" s="6"/>
      <c r="RRR4" s="6"/>
      <c r="RRS4" s="6"/>
      <c r="RRT4" s="6"/>
      <c r="RRU4" s="6"/>
      <c r="RRV4" s="6"/>
      <c r="RRW4" s="6"/>
      <c r="RRX4" s="6"/>
      <c r="RRY4" s="6"/>
      <c r="RRZ4" s="6"/>
      <c r="RSA4" s="6"/>
      <c r="RSB4" s="6"/>
      <c r="RSC4" s="6"/>
      <c r="RSD4" s="6"/>
      <c r="RSE4" s="6"/>
      <c r="RSF4" s="6"/>
      <c r="RSG4" s="6"/>
      <c r="RSH4" s="6"/>
      <c r="RSI4" s="6"/>
      <c r="RSJ4" s="6"/>
      <c r="RSK4" s="6"/>
      <c r="RSL4" s="6"/>
      <c r="RSM4" s="6"/>
      <c r="RSN4" s="6"/>
      <c r="RSO4" s="6"/>
      <c r="RSP4" s="6"/>
      <c r="RSQ4" s="6"/>
      <c r="RSR4" s="6"/>
      <c r="RSS4" s="6"/>
      <c r="RST4" s="6"/>
      <c r="RSU4" s="6"/>
      <c r="RSV4" s="6"/>
      <c r="RSW4" s="6"/>
      <c r="RSX4" s="6"/>
      <c r="RSY4" s="6"/>
      <c r="RSZ4" s="6"/>
      <c r="RTA4" s="6"/>
      <c r="RTB4" s="6"/>
      <c r="RTC4" s="6"/>
      <c r="RTD4" s="6"/>
      <c r="RTE4" s="6"/>
      <c r="RTF4" s="6"/>
      <c r="RTG4" s="6"/>
      <c r="RTH4" s="6"/>
      <c r="RTI4" s="6"/>
      <c r="RTJ4" s="6"/>
      <c r="RTK4" s="6"/>
      <c r="RTL4" s="6"/>
      <c r="RTM4" s="6"/>
      <c r="RTN4" s="6"/>
      <c r="RTO4" s="6"/>
      <c r="RTP4" s="6"/>
      <c r="RTQ4" s="6"/>
      <c r="RTR4" s="6"/>
      <c r="RTS4" s="6"/>
      <c r="RTT4" s="6"/>
      <c r="RTU4" s="6"/>
      <c r="RTV4" s="6"/>
      <c r="RTW4" s="6"/>
      <c r="RTX4" s="6"/>
      <c r="RTY4" s="6"/>
      <c r="RTZ4" s="6"/>
      <c r="RUA4" s="6"/>
      <c r="RUB4" s="6"/>
      <c r="RUC4" s="6"/>
      <c r="RUD4" s="6"/>
      <c r="RUE4" s="6"/>
      <c r="RUF4" s="6"/>
      <c r="RUG4" s="6"/>
      <c r="RUH4" s="6"/>
      <c r="RUI4" s="6"/>
      <c r="RUJ4" s="6"/>
      <c r="RUK4" s="6"/>
      <c r="RUL4" s="6"/>
      <c r="RUM4" s="6"/>
      <c r="RUN4" s="6"/>
      <c r="RUO4" s="6"/>
      <c r="RUP4" s="6"/>
      <c r="RUQ4" s="6"/>
      <c r="RUR4" s="6"/>
      <c r="RUS4" s="6"/>
      <c r="RUT4" s="6"/>
      <c r="RUU4" s="6"/>
      <c r="RUV4" s="6"/>
      <c r="RUW4" s="6"/>
      <c r="RUX4" s="6"/>
      <c r="RUY4" s="6"/>
      <c r="RUZ4" s="6"/>
      <c r="RVA4" s="6"/>
      <c r="RVB4" s="6"/>
      <c r="RVC4" s="6"/>
      <c r="RVD4" s="6"/>
      <c r="RVE4" s="6"/>
      <c r="RVF4" s="6"/>
      <c r="RVG4" s="6"/>
      <c r="RVH4" s="6"/>
      <c r="RVI4" s="6"/>
      <c r="RVJ4" s="6"/>
      <c r="RVK4" s="6"/>
      <c r="RVL4" s="6"/>
      <c r="RVM4" s="6"/>
      <c r="RVN4" s="6"/>
      <c r="RVO4" s="6"/>
      <c r="RVP4" s="6"/>
      <c r="RVQ4" s="6"/>
      <c r="RVR4" s="6"/>
      <c r="RVS4" s="6"/>
      <c r="RVT4" s="6"/>
      <c r="RVU4" s="6"/>
      <c r="RVV4" s="6"/>
      <c r="RVW4" s="6"/>
      <c r="RVX4" s="6"/>
      <c r="RVY4" s="6"/>
      <c r="RVZ4" s="6"/>
      <c r="RWA4" s="6"/>
      <c r="RWB4" s="6"/>
      <c r="RWC4" s="6"/>
      <c r="RWD4" s="6"/>
      <c r="RWE4" s="6"/>
      <c r="RWF4" s="6"/>
      <c r="RWG4" s="6"/>
      <c r="RWH4" s="6"/>
      <c r="RWI4" s="6"/>
      <c r="RWJ4" s="6"/>
      <c r="RWK4" s="6"/>
      <c r="RWL4" s="6"/>
      <c r="RWM4" s="6"/>
      <c r="RWN4" s="6"/>
      <c r="RWO4" s="6"/>
      <c r="RWP4" s="6"/>
      <c r="RWQ4" s="6"/>
      <c r="RWR4" s="6"/>
      <c r="RWS4" s="6"/>
      <c r="RWT4" s="6"/>
      <c r="RWU4" s="6"/>
      <c r="RWV4" s="6"/>
      <c r="RWW4" s="6"/>
      <c r="RWX4" s="6"/>
      <c r="RWY4" s="6"/>
      <c r="RWZ4" s="6"/>
      <c r="RXA4" s="6"/>
      <c r="RXB4" s="6"/>
      <c r="RXC4" s="6"/>
      <c r="RXD4" s="6"/>
      <c r="RXE4" s="6"/>
      <c r="RXF4" s="6"/>
      <c r="RXG4" s="6"/>
      <c r="RXH4" s="6"/>
      <c r="RXI4" s="6"/>
      <c r="RXJ4" s="6"/>
      <c r="RXK4" s="6"/>
      <c r="RXL4" s="6"/>
      <c r="RXM4" s="6"/>
      <c r="RXN4" s="6"/>
      <c r="RXO4" s="6"/>
      <c r="RXP4" s="6"/>
      <c r="RXQ4" s="6"/>
      <c r="RXR4" s="6"/>
      <c r="RXS4" s="6"/>
      <c r="RXT4" s="6"/>
      <c r="RXU4" s="6"/>
      <c r="RXV4" s="6"/>
      <c r="RXW4" s="6"/>
      <c r="RXX4" s="6"/>
      <c r="RXY4" s="6"/>
      <c r="RXZ4" s="6"/>
      <c r="RYA4" s="6"/>
      <c r="RYB4" s="6"/>
      <c r="RYC4" s="6"/>
      <c r="RYD4" s="6"/>
      <c r="RYE4" s="6"/>
      <c r="RYF4" s="6"/>
      <c r="RYG4" s="6"/>
      <c r="RYH4" s="6"/>
      <c r="RYI4" s="6"/>
      <c r="RYJ4" s="6"/>
      <c r="RYK4" s="6"/>
      <c r="RYL4" s="6"/>
      <c r="RYM4" s="6"/>
      <c r="RYN4" s="6"/>
      <c r="RYO4" s="6"/>
      <c r="RYP4" s="6"/>
      <c r="RYQ4" s="6"/>
      <c r="RYR4" s="6"/>
      <c r="RYS4" s="6"/>
      <c r="RYT4" s="6"/>
      <c r="RYU4" s="6"/>
      <c r="RYV4" s="6"/>
      <c r="RYW4" s="6"/>
      <c r="RYX4" s="6"/>
      <c r="RYY4" s="6"/>
      <c r="RYZ4" s="6"/>
      <c r="RZA4" s="6"/>
      <c r="RZB4" s="6"/>
      <c r="RZC4" s="6"/>
      <c r="RZD4" s="6"/>
      <c r="RZE4" s="6"/>
      <c r="RZF4" s="6"/>
      <c r="RZG4" s="6"/>
      <c r="RZH4" s="6"/>
      <c r="RZI4" s="6"/>
      <c r="RZJ4" s="6"/>
      <c r="RZK4" s="6"/>
      <c r="RZL4" s="6"/>
      <c r="RZM4" s="6"/>
      <c r="RZN4" s="6"/>
      <c r="RZO4" s="6"/>
      <c r="RZP4" s="6"/>
      <c r="RZQ4" s="6"/>
      <c r="RZR4" s="6"/>
      <c r="RZS4" s="6"/>
      <c r="RZT4" s="6"/>
      <c r="RZU4" s="6"/>
      <c r="RZV4" s="6"/>
      <c r="RZW4" s="6"/>
      <c r="RZX4" s="6"/>
      <c r="RZY4" s="6"/>
      <c r="RZZ4" s="6"/>
      <c r="SAA4" s="6"/>
      <c r="SAB4" s="6"/>
      <c r="SAC4" s="6"/>
      <c r="SAD4" s="6"/>
      <c r="SAE4" s="6"/>
      <c r="SAF4" s="6"/>
      <c r="SAG4" s="6"/>
      <c r="SAH4" s="6"/>
      <c r="SAI4" s="6"/>
      <c r="SAJ4" s="6"/>
      <c r="SAK4" s="6"/>
      <c r="SAL4" s="6"/>
      <c r="SAM4" s="6"/>
      <c r="SAN4" s="6"/>
      <c r="SAO4" s="6"/>
      <c r="SAP4" s="6"/>
      <c r="SAQ4" s="6"/>
      <c r="SAR4" s="6"/>
      <c r="SAS4" s="6"/>
      <c r="SAT4" s="6"/>
      <c r="SAU4" s="6"/>
      <c r="SAV4" s="6"/>
      <c r="SAW4" s="6"/>
      <c r="SAX4" s="6"/>
      <c r="SAY4" s="6"/>
      <c r="SAZ4" s="6"/>
      <c r="SBA4" s="6"/>
      <c r="SBB4" s="6"/>
      <c r="SBC4" s="6"/>
      <c r="SBD4" s="6"/>
      <c r="SBE4" s="6"/>
      <c r="SBF4" s="6"/>
      <c r="SBG4" s="6"/>
      <c r="SBH4" s="6"/>
      <c r="SBI4" s="6"/>
      <c r="SBJ4" s="6"/>
      <c r="SBK4" s="6"/>
      <c r="SBL4" s="6"/>
      <c r="SBM4" s="6"/>
      <c r="SBN4" s="6"/>
      <c r="SBO4" s="6"/>
      <c r="SBP4" s="6"/>
      <c r="SBQ4" s="6"/>
      <c r="SBR4" s="6"/>
      <c r="SBS4" s="6"/>
      <c r="SBT4" s="6"/>
      <c r="SBU4" s="6"/>
      <c r="SBV4" s="6"/>
      <c r="SBW4" s="6"/>
      <c r="SBX4" s="6"/>
      <c r="SBY4" s="6"/>
      <c r="SBZ4" s="6"/>
      <c r="SCA4" s="6"/>
      <c r="SCB4" s="6"/>
      <c r="SCC4" s="6"/>
      <c r="SCD4" s="6"/>
      <c r="SCE4" s="6"/>
      <c r="SCF4" s="6"/>
      <c r="SCG4" s="6"/>
      <c r="SCH4" s="6"/>
      <c r="SCI4" s="6"/>
      <c r="SCJ4" s="6"/>
      <c r="SCK4" s="6"/>
      <c r="SCL4" s="6"/>
      <c r="SCM4" s="6"/>
      <c r="SCN4" s="6"/>
      <c r="SCO4" s="6"/>
      <c r="SCP4" s="6"/>
      <c r="SCQ4" s="6"/>
      <c r="SCR4" s="6"/>
      <c r="SCS4" s="6"/>
      <c r="SCT4" s="6"/>
      <c r="SCU4" s="6"/>
      <c r="SCV4" s="6"/>
      <c r="SCW4" s="6"/>
      <c r="SCX4" s="6"/>
      <c r="SCY4" s="6"/>
      <c r="SCZ4" s="6"/>
      <c r="SDA4" s="6"/>
      <c r="SDB4" s="6"/>
      <c r="SDC4" s="6"/>
      <c r="SDD4" s="6"/>
      <c r="SDE4" s="6"/>
      <c r="SDF4" s="6"/>
      <c r="SDG4" s="6"/>
      <c r="SDH4" s="6"/>
      <c r="SDI4" s="6"/>
      <c r="SDJ4" s="6"/>
      <c r="SDK4" s="6"/>
      <c r="SDL4" s="6"/>
      <c r="SDM4" s="6"/>
      <c r="SDN4" s="6"/>
      <c r="SDO4" s="6"/>
      <c r="SDP4" s="6"/>
      <c r="SDQ4" s="6"/>
      <c r="SDR4" s="6"/>
      <c r="SDS4" s="6"/>
      <c r="SDT4" s="6"/>
      <c r="SDU4" s="6"/>
      <c r="SDV4" s="6"/>
      <c r="SDW4" s="6"/>
      <c r="SDX4" s="6"/>
      <c r="SDY4" s="6"/>
      <c r="SDZ4" s="6"/>
      <c r="SEA4" s="6"/>
      <c r="SEB4" s="6"/>
      <c r="SEC4" s="6"/>
      <c r="SED4" s="6"/>
      <c r="SEE4" s="6"/>
      <c r="SEF4" s="6"/>
      <c r="SEG4" s="6"/>
      <c r="SEH4" s="6"/>
      <c r="SEI4" s="6"/>
      <c r="SEJ4" s="6"/>
      <c r="SEK4" s="6"/>
      <c r="SEL4" s="6"/>
      <c r="SEM4" s="6"/>
      <c r="SEN4" s="6"/>
      <c r="SEO4" s="6"/>
      <c r="SEP4" s="6"/>
      <c r="SEQ4" s="6"/>
      <c r="SER4" s="6"/>
      <c r="SES4" s="6"/>
      <c r="SET4" s="6"/>
      <c r="SEU4" s="6"/>
      <c r="SEV4" s="6"/>
      <c r="SEW4" s="6"/>
      <c r="SEX4" s="6"/>
      <c r="SEY4" s="6"/>
      <c r="SEZ4" s="6"/>
      <c r="SFA4" s="6"/>
      <c r="SFB4" s="6"/>
      <c r="SFC4" s="6"/>
      <c r="SFD4" s="6"/>
      <c r="SFE4" s="6"/>
      <c r="SFF4" s="6"/>
      <c r="SFG4" s="6"/>
      <c r="SFH4" s="6"/>
      <c r="SFI4" s="6"/>
      <c r="SFJ4" s="6"/>
      <c r="SFK4" s="6"/>
      <c r="SFL4" s="6"/>
      <c r="SFM4" s="6"/>
      <c r="SFN4" s="6"/>
      <c r="SFO4" s="6"/>
      <c r="SFP4" s="6"/>
      <c r="SFQ4" s="6"/>
      <c r="SFR4" s="6"/>
      <c r="SFS4" s="6"/>
      <c r="SFT4" s="6"/>
      <c r="SFU4" s="6"/>
      <c r="SFV4" s="6"/>
      <c r="SFW4" s="6"/>
      <c r="SFX4" s="6"/>
      <c r="SFY4" s="6"/>
      <c r="SFZ4" s="6"/>
      <c r="SGA4" s="6"/>
      <c r="SGB4" s="6"/>
      <c r="SGC4" s="6"/>
      <c r="SGD4" s="6"/>
      <c r="SGE4" s="6"/>
      <c r="SGF4" s="6"/>
      <c r="SGG4" s="6"/>
      <c r="SGH4" s="6"/>
      <c r="SGI4" s="6"/>
      <c r="SGJ4" s="6"/>
      <c r="SGK4" s="6"/>
      <c r="SGL4" s="6"/>
      <c r="SGM4" s="6"/>
      <c r="SGN4" s="6"/>
      <c r="SGO4" s="6"/>
      <c r="SGP4" s="6"/>
      <c r="SGQ4" s="6"/>
      <c r="SGR4" s="6"/>
      <c r="SGS4" s="6"/>
      <c r="SGT4" s="6"/>
      <c r="SGU4" s="6"/>
      <c r="SGV4" s="6"/>
      <c r="SGW4" s="6"/>
      <c r="SGX4" s="6"/>
      <c r="SGY4" s="6"/>
      <c r="SGZ4" s="6"/>
      <c r="SHA4" s="6"/>
      <c r="SHB4" s="6"/>
      <c r="SHC4" s="6"/>
      <c r="SHD4" s="6"/>
      <c r="SHE4" s="6"/>
      <c r="SHF4" s="6"/>
      <c r="SHG4" s="6"/>
      <c r="SHH4" s="6"/>
      <c r="SHI4" s="6"/>
      <c r="SHJ4" s="6"/>
      <c r="SHK4" s="6"/>
      <c r="SHL4" s="6"/>
      <c r="SHM4" s="6"/>
      <c r="SHN4" s="6"/>
      <c r="SHO4" s="6"/>
      <c r="SHP4" s="6"/>
      <c r="SHQ4" s="6"/>
      <c r="SHR4" s="6"/>
      <c r="SHS4" s="6"/>
      <c r="SHT4" s="6"/>
      <c r="SHU4" s="6"/>
      <c r="SHV4" s="6"/>
      <c r="SHW4" s="6"/>
      <c r="SHX4" s="6"/>
      <c r="SHY4" s="6"/>
      <c r="SHZ4" s="6"/>
      <c r="SIA4" s="6"/>
      <c r="SIB4" s="6"/>
      <c r="SIC4" s="6"/>
      <c r="SID4" s="6"/>
      <c r="SIE4" s="6"/>
      <c r="SIF4" s="6"/>
      <c r="SIG4" s="6"/>
      <c r="SIH4" s="6"/>
      <c r="SII4" s="6"/>
      <c r="SIJ4" s="6"/>
      <c r="SIK4" s="6"/>
      <c r="SIL4" s="6"/>
      <c r="SIM4" s="6"/>
      <c r="SIN4" s="6"/>
      <c r="SIO4" s="6"/>
      <c r="SIP4" s="6"/>
      <c r="SIQ4" s="6"/>
      <c r="SIR4" s="6"/>
      <c r="SIS4" s="6"/>
      <c r="SIT4" s="6"/>
      <c r="SIU4" s="6"/>
      <c r="SIV4" s="6"/>
      <c r="SIW4" s="6"/>
      <c r="SIX4" s="6"/>
      <c r="SIY4" s="6"/>
      <c r="SIZ4" s="6"/>
      <c r="SJA4" s="6"/>
      <c r="SJB4" s="6"/>
      <c r="SJC4" s="6"/>
      <c r="SJD4" s="6"/>
      <c r="SJE4" s="6"/>
      <c r="SJF4" s="6"/>
      <c r="SJG4" s="6"/>
      <c r="SJH4" s="6"/>
      <c r="SJI4" s="6"/>
      <c r="SJJ4" s="6"/>
      <c r="SJK4" s="6"/>
      <c r="SJL4" s="6"/>
      <c r="SJM4" s="6"/>
      <c r="SJN4" s="6"/>
      <c r="SJO4" s="6"/>
      <c r="SJP4" s="6"/>
      <c r="SJQ4" s="6"/>
      <c r="SJR4" s="6"/>
      <c r="SJS4" s="6"/>
      <c r="SJT4" s="6"/>
      <c r="SJU4" s="6"/>
      <c r="SJV4" s="6"/>
      <c r="SJW4" s="6"/>
      <c r="SJX4" s="6"/>
      <c r="SJY4" s="6"/>
      <c r="SJZ4" s="6"/>
      <c r="SKA4" s="6"/>
      <c r="SKB4" s="6"/>
      <c r="SKC4" s="6"/>
      <c r="SKD4" s="6"/>
      <c r="SKE4" s="6"/>
      <c r="SKF4" s="6"/>
      <c r="SKG4" s="6"/>
      <c r="SKH4" s="6"/>
      <c r="SKI4" s="6"/>
      <c r="SKJ4" s="6"/>
      <c r="SKK4" s="6"/>
      <c r="SKL4" s="6"/>
      <c r="SKM4" s="6"/>
      <c r="SKN4" s="6"/>
      <c r="SKO4" s="6"/>
      <c r="SKP4" s="6"/>
      <c r="SKQ4" s="6"/>
      <c r="SKR4" s="6"/>
      <c r="SKS4" s="6"/>
      <c r="SKT4" s="6"/>
      <c r="SKU4" s="6"/>
      <c r="SKV4" s="6"/>
      <c r="SKW4" s="6"/>
      <c r="SKX4" s="6"/>
      <c r="SKY4" s="6"/>
      <c r="SKZ4" s="6"/>
      <c r="SLA4" s="6"/>
      <c r="SLB4" s="6"/>
      <c r="SLC4" s="6"/>
      <c r="SLD4" s="6"/>
      <c r="SLE4" s="6"/>
      <c r="SLF4" s="6"/>
      <c r="SLG4" s="6"/>
      <c r="SLH4" s="6"/>
      <c r="SLI4" s="6"/>
      <c r="SLJ4" s="6"/>
      <c r="SLK4" s="6"/>
      <c r="SLL4" s="6"/>
      <c r="SLM4" s="6"/>
      <c r="SLN4" s="6"/>
      <c r="SLO4" s="6"/>
      <c r="SLP4" s="6"/>
      <c r="SLQ4" s="6"/>
      <c r="SLR4" s="6"/>
      <c r="SLS4" s="6"/>
      <c r="SLT4" s="6"/>
      <c r="SLU4" s="6"/>
      <c r="SLV4" s="6"/>
      <c r="SLW4" s="6"/>
      <c r="SLX4" s="6"/>
      <c r="SLY4" s="6"/>
      <c r="SLZ4" s="6"/>
      <c r="SMA4" s="6"/>
      <c r="SMB4" s="6"/>
      <c r="SMC4" s="6"/>
      <c r="SMD4" s="6"/>
      <c r="SME4" s="6"/>
      <c r="SMF4" s="6"/>
      <c r="SMG4" s="6"/>
      <c r="SMH4" s="6"/>
      <c r="SMI4" s="6"/>
      <c r="SMJ4" s="6"/>
      <c r="SMK4" s="6"/>
      <c r="SML4" s="6"/>
      <c r="SMM4" s="6"/>
      <c r="SMN4" s="6"/>
      <c r="SMO4" s="6"/>
      <c r="SMP4" s="6"/>
      <c r="SMQ4" s="6"/>
      <c r="SMR4" s="6"/>
      <c r="SMS4" s="6"/>
      <c r="SMT4" s="6"/>
      <c r="SMU4" s="6"/>
      <c r="SMV4" s="6"/>
      <c r="SMW4" s="6"/>
      <c r="SMX4" s="6"/>
      <c r="SMY4" s="6"/>
      <c r="SMZ4" s="6"/>
      <c r="SNA4" s="6"/>
      <c r="SNB4" s="6"/>
      <c r="SNC4" s="6"/>
      <c r="SND4" s="6"/>
      <c r="SNE4" s="6"/>
      <c r="SNF4" s="6"/>
      <c r="SNG4" s="6"/>
      <c r="SNH4" s="6"/>
      <c r="SNI4" s="6"/>
      <c r="SNJ4" s="6"/>
      <c r="SNK4" s="6"/>
      <c r="SNL4" s="6"/>
      <c r="SNM4" s="6"/>
      <c r="SNN4" s="6"/>
      <c r="SNO4" s="6"/>
      <c r="SNP4" s="6"/>
      <c r="SNQ4" s="6"/>
      <c r="SNR4" s="6"/>
      <c r="SNS4" s="6"/>
      <c r="SNT4" s="6"/>
      <c r="SNU4" s="6"/>
      <c r="SNV4" s="6"/>
      <c r="SNW4" s="6"/>
      <c r="SNX4" s="6"/>
      <c r="SNY4" s="6"/>
      <c r="SNZ4" s="6"/>
      <c r="SOA4" s="6"/>
      <c r="SOB4" s="6"/>
      <c r="SOC4" s="6"/>
      <c r="SOD4" s="6"/>
      <c r="SOE4" s="6"/>
      <c r="SOF4" s="6"/>
      <c r="SOG4" s="6"/>
      <c r="SOH4" s="6"/>
      <c r="SOI4" s="6"/>
      <c r="SOJ4" s="6"/>
      <c r="SOK4" s="6"/>
      <c r="SOL4" s="6"/>
      <c r="SOM4" s="6"/>
      <c r="SON4" s="6"/>
      <c r="SOO4" s="6"/>
      <c r="SOP4" s="6"/>
      <c r="SOQ4" s="6"/>
      <c r="SOR4" s="6"/>
      <c r="SOS4" s="6"/>
      <c r="SOT4" s="6"/>
      <c r="SOU4" s="6"/>
      <c r="SOV4" s="6"/>
      <c r="SOW4" s="6"/>
      <c r="SOX4" s="6"/>
      <c r="SOY4" s="6"/>
      <c r="SOZ4" s="6"/>
      <c r="SPA4" s="6"/>
      <c r="SPB4" s="6"/>
      <c r="SPC4" s="6"/>
      <c r="SPD4" s="6"/>
      <c r="SPE4" s="6"/>
      <c r="SPF4" s="6"/>
      <c r="SPG4" s="6"/>
      <c r="SPH4" s="6"/>
      <c r="SPI4" s="6"/>
      <c r="SPJ4" s="6"/>
      <c r="SPK4" s="6"/>
      <c r="SPL4" s="6"/>
      <c r="SPM4" s="6"/>
      <c r="SPN4" s="6"/>
      <c r="SPO4" s="6"/>
      <c r="SPP4" s="6"/>
      <c r="SPQ4" s="6"/>
      <c r="SPR4" s="6"/>
      <c r="SPS4" s="6"/>
      <c r="SPT4" s="6"/>
      <c r="SPU4" s="6"/>
      <c r="SPV4" s="6"/>
      <c r="SPW4" s="6"/>
      <c r="SPX4" s="6"/>
      <c r="SPY4" s="6"/>
      <c r="SPZ4" s="6"/>
      <c r="SQA4" s="6"/>
      <c r="SQB4" s="6"/>
      <c r="SQC4" s="6"/>
      <c r="SQD4" s="6"/>
      <c r="SQE4" s="6"/>
      <c r="SQF4" s="6"/>
      <c r="SQG4" s="6"/>
      <c r="SQH4" s="6"/>
      <c r="SQI4" s="6"/>
      <c r="SQJ4" s="6"/>
      <c r="SQK4" s="6"/>
      <c r="SQL4" s="6"/>
      <c r="SQM4" s="6"/>
      <c r="SQN4" s="6"/>
      <c r="SQO4" s="6"/>
      <c r="SQP4" s="6"/>
      <c r="SQQ4" s="6"/>
      <c r="SQR4" s="6"/>
      <c r="SQS4" s="6"/>
      <c r="SQT4" s="6"/>
      <c r="SQU4" s="6"/>
      <c r="SQV4" s="6"/>
      <c r="SQW4" s="6"/>
      <c r="SQX4" s="6"/>
      <c r="SQY4" s="6"/>
      <c r="SQZ4" s="6"/>
      <c r="SRA4" s="6"/>
      <c r="SRB4" s="6"/>
      <c r="SRC4" s="6"/>
      <c r="SRD4" s="6"/>
      <c r="SRE4" s="6"/>
      <c r="SRF4" s="6"/>
      <c r="SRG4" s="6"/>
      <c r="SRH4" s="6"/>
      <c r="SRI4" s="6"/>
      <c r="SRJ4" s="6"/>
      <c r="SRK4" s="6"/>
      <c r="SRL4" s="6"/>
      <c r="SRM4" s="6"/>
      <c r="SRN4" s="6"/>
      <c r="SRO4" s="6"/>
      <c r="SRP4" s="6"/>
      <c r="SRQ4" s="6"/>
      <c r="SRR4" s="6"/>
      <c r="SRS4" s="6"/>
      <c r="SRT4" s="6"/>
      <c r="SRU4" s="6"/>
      <c r="SRV4" s="6"/>
      <c r="SRW4" s="6"/>
      <c r="SRX4" s="6"/>
      <c r="SRY4" s="6"/>
      <c r="SRZ4" s="6"/>
      <c r="SSA4" s="6"/>
      <c r="SSB4" s="6"/>
      <c r="SSC4" s="6"/>
      <c r="SSD4" s="6"/>
      <c r="SSE4" s="6"/>
      <c r="SSF4" s="6"/>
      <c r="SSG4" s="6"/>
      <c r="SSH4" s="6"/>
      <c r="SSI4" s="6"/>
      <c r="SSJ4" s="6"/>
      <c r="SSK4" s="6"/>
      <c r="SSL4" s="6"/>
      <c r="SSM4" s="6"/>
      <c r="SSN4" s="6"/>
      <c r="SSO4" s="6"/>
      <c r="SSP4" s="6"/>
      <c r="SSQ4" s="6"/>
      <c r="SSR4" s="6"/>
      <c r="SSS4" s="6"/>
      <c r="SST4" s="6"/>
      <c r="SSU4" s="6"/>
      <c r="SSV4" s="6"/>
      <c r="SSW4" s="6"/>
      <c r="SSX4" s="6"/>
      <c r="SSY4" s="6"/>
      <c r="SSZ4" s="6"/>
      <c r="STA4" s="6"/>
      <c r="STB4" s="6"/>
      <c r="STC4" s="6"/>
      <c r="STD4" s="6"/>
      <c r="STE4" s="6"/>
      <c r="STF4" s="6"/>
      <c r="STG4" s="6"/>
      <c r="STH4" s="6"/>
      <c r="STI4" s="6"/>
      <c r="STJ4" s="6"/>
      <c r="STK4" s="6"/>
      <c r="STL4" s="6"/>
      <c r="STM4" s="6"/>
      <c r="STN4" s="6"/>
      <c r="STO4" s="6"/>
      <c r="STP4" s="6"/>
      <c r="STQ4" s="6"/>
      <c r="STR4" s="6"/>
      <c r="STS4" s="6"/>
      <c r="STT4" s="6"/>
      <c r="STU4" s="6"/>
      <c r="STV4" s="6"/>
      <c r="STW4" s="6"/>
      <c r="STX4" s="6"/>
      <c r="STY4" s="6"/>
      <c r="STZ4" s="6"/>
      <c r="SUA4" s="6"/>
      <c r="SUB4" s="6"/>
      <c r="SUC4" s="6"/>
      <c r="SUD4" s="6"/>
      <c r="SUE4" s="6"/>
      <c r="SUF4" s="6"/>
      <c r="SUG4" s="6"/>
      <c r="SUH4" s="6"/>
      <c r="SUI4" s="6"/>
      <c r="SUJ4" s="6"/>
      <c r="SUK4" s="6"/>
      <c r="SUL4" s="6"/>
      <c r="SUM4" s="6"/>
      <c r="SUN4" s="6"/>
      <c r="SUO4" s="6"/>
      <c r="SUP4" s="6"/>
      <c r="SUQ4" s="6"/>
      <c r="SUR4" s="6"/>
      <c r="SUS4" s="6"/>
      <c r="SUT4" s="6"/>
      <c r="SUU4" s="6"/>
      <c r="SUV4" s="6"/>
      <c r="SUW4" s="6"/>
      <c r="SUX4" s="6"/>
      <c r="SUY4" s="6"/>
      <c r="SUZ4" s="6"/>
      <c r="SVA4" s="6"/>
      <c r="SVB4" s="6"/>
      <c r="SVC4" s="6"/>
      <c r="SVD4" s="6"/>
      <c r="SVE4" s="6"/>
      <c r="SVF4" s="6"/>
      <c r="SVG4" s="6"/>
      <c r="SVH4" s="6"/>
      <c r="SVI4" s="6"/>
      <c r="SVJ4" s="6"/>
      <c r="SVK4" s="6"/>
      <c r="SVL4" s="6"/>
      <c r="SVM4" s="6"/>
      <c r="SVN4" s="6"/>
      <c r="SVO4" s="6"/>
      <c r="SVP4" s="6"/>
      <c r="SVQ4" s="6"/>
      <c r="SVR4" s="6"/>
      <c r="SVS4" s="6"/>
      <c r="SVT4" s="6"/>
      <c r="SVU4" s="6"/>
      <c r="SVV4" s="6"/>
      <c r="SVW4" s="6"/>
      <c r="SVX4" s="6"/>
      <c r="SVY4" s="6"/>
      <c r="SVZ4" s="6"/>
      <c r="SWA4" s="6"/>
      <c r="SWB4" s="6"/>
      <c r="SWC4" s="6"/>
      <c r="SWD4" s="6"/>
      <c r="SWE4" s="6"/>
      <c r="SWF4" s="6"/>
      <c r="SWG4" s="6"/>
      <c r="SWH4" s="6"/>
      <c r="SWI4" s="6"/>
      <c r="SWJ4" s="6"/>
      <c r="SWK4" s="6"/>
      <c r="SWL4" s="6"/>
      <c r="SWM4" s="6"/>
      <c r="SWN4" s="6"/>
      <c r="SWO4" s="6"/>
      <c r="SWP4" s="6"/>
      <c r="SWQ4" s="6"/>
      <c r="SWR4" s="6"/>
      <c r="SWS4" s="6"/>
      <c r="SWT4" s="6"/>
      <c r="SWU4" s="6"/>
      <c r="SWV4" s="6"/>
      <c r="SWW4" s="6"/>
      <c r="SWX4" s="6"/>
      <c r="SWY4" s="6"/>
      <c r="SWZ4" s="6"/>
      <c r="SXA4" s="6"/>
      <c r="SXB4" s="6"/>
      <c r="SXC4" s="6"/>
      <c r="SXD4" s="6"/>
      <c r="SXE4" s="6"/>
      <c r="SXF4" s="6"/>
      <c r="SXG4" s="6"/>
      <c r="SXH4" s="6"/>
      <c r="SXI4" s="6"/>
      <c r="SXJ4" s="6"/>
      <c r="SXK4" s="6"/>
      <c r="SXL4" s="6"/>
      <c r="SXM4" s="6"/>
      <c r="SXN4" s="6"/>
      <c r="SXO4" s="6"/>
      <c r="SXP4" s="6"/>
      <c r="SXQ4" s="6"/>
      <c r="SXR4" s="6"/>
      <c r="SXS4" s="6"/>
      <c r="SXT4" s="6"/>
      <c r="SXU4" s="6"/>
      <c r="SXV4" s="6"/>
      <c r="SXW4" s="6"/>
      <c r="SXX4" s="6"/>
      <c r="SXY4" s="6"/>
      <c r="SXZ4" s="6"/>
      <c r="SYA4" s="6"/>
      <c r="SYB4" s="6"/>
      <c r="SYC4" s="6"/>
      <c r="SYD4" s="6"/>
      <c r="SYE4" s="6"/>
      <c r="SYF4" s="6"/>
      <c r="SYG4" s="6"/>
      <c r="SYH4" s="6"/>
      <c r="SYI4" s="6"/>
      <c r="SYJ4" s="6"/>
      <c r="SYK4" s="6"/>
      <c r="SYL4" s="6"/>
      <c r="SYM4" s="6"/>
      <c r="SYN4" s="6"/>
      <c r="SYO4" s="6"/>
      <c r="SYP4" s="6"/>
      <c r="SYQ4" s="6"/>
      <c r="SYR4" s="6"/>
      <c r="SYS4" s="6"/>
      <c r="SYT4" s="6"/>
      <c r="SYU4" s="6"/>
      <c r="SYV4" s="6"/>
      <c r="SYW4" s="6"/>
      <c r="SYX4" s="6"/>
      <c r="SYY4" s="6"/>
      <c r="SYZ4" s="6"/>
      <c r="SZA4" s="6"/>
      <c r="SZB4" s="6"/>
      <c r="SZC4" s="6"/>
      <c r="SZD4" s="6"/>
      <c r="SZE4" s="6"/>
      <c r="SZF4" s="6"/>
      <c r="SZG4" s="6"/>
      <c r="SZH4" s="6"/>
      <c r="SZI4" s="6"/>
      <c r="SZJ4" s="6"/>
      <c r="SZK4" s="6"/>
      <c r="SZL4" s="6"/>
      <c r="SZM4" s="6"/>
      <c r="SZN4" s="6"/>
      <c r="SZO4" s="6"/>
      <c r="SZP4" s="6"/>
      <c r="SZQ4" s="6"/>
      <c r="SZR4" s="6"/>
      <c r="SZS4" s="6"/>
      <c r="SZT4" s="6"/>
      <c r="SZU4" s="6"/>
      <c r="SZV4" s="6"/>
      <c r="SZW4" s="6"/>
      <c r="SZX4" s="6"/>
      <c r="SZY4" s="6"/>
      <c r="SZZ4" s="6"/>
      <c r="TAA4" s="6"/>
      <c r="TAB4" s="6"/>
      <c r="TAC4" s="6"/>
      <c r="TAD4" s="6"/>
      <c r="TAE4" s="6"/>
      <c r="TAF4" s="6"/>
      <c r="TAG4" s="6"/>
      <c r="TAH4" s="6"/>
      <c r="TAI4" s="6"/>
      <c r="TAJ4" s="6"/>
      <c r="TAK4" s="6"/>
      <c r="TAL4" s="6"/>
      <c r="TAM4" s="6"/>
      <c r="TAN4" s="6"/>
      <c r="TAO4" s="6"/>
      <c r="TAP4" s="6"/>
      <c r="TAQ4" s="6"/>
      <c r="TAR4" s="6"/>
      <c r="TAS4" s="6"/>
      <c r="TAT4" s="6"/>
      <c r="TAU4" s="6"/>
      <c r="TAV4" s="6"/>
      <c r="TAW4" s="6"/>
      <c r="TAX4" s="6"/>
      <c r="TAY4" s="6"/>
      <c r="TAZ4" s="6"/>
      <c r="TBA4" s="6"/>
      <c r="TBB4" s="6"/>
      <c r="TBC4" s="6"/>
      <c r="TBD4" s="6"/>
      <c r="TBE4" s="6"/>
      <c r="TBF4" s="6"/>
      <c r="TBG4" s="6"/>
      <c r="TBH4" s="6"/>
      <c r="TBI4" s="6"/>
      <c r="TBJ4" s="6"/>
      <c r="TBK4" s="6"/>
      <c r="TBL4" s="6"/>
      <c r="TBM4" s="6"/>
      <c r="TBN4" s="6"/>
      <c r="TBO4" s="6"/>
      <c r="TBP4" s="6"/>
      <c r="TBQ4" s="6"/>
      <c r="TBR4" s="6"/>
      <c r="TBS4" s="6"/>
      <c r="TBT4" s="6"/>
      <c r="TBU4" s="6"/>
      <c r="TBV4" s="6"/>
      <c r="TBW4" s="6"/>
      <c r="TBX4" s="6"/>
      <c r="TBY4" s="6"/>
      <c r="TBZ4" s="6"/>
      <c r="TCA4" s="6"/>
      <c r="TCB4" s="6"/>
      <c r="TCC4" s="6"/>
      <c r="TCD4" s="6"/>
      <c r="TCE4" s="6"/>
      <c r="TCF4" s="6"/>
      <c r="TCG4" s="6"/>
      <c r="TCH4" s="6"/>
      <c r="TCI4" s="6"/>
      <c r="TCJ4" s="6"/>
      <c r="TCK4" s="6"/>
      <c r="TCL4" s="6"/>
      <c r="TCM4" s="6"/>
      <c r="TCN4" s="6"/>
      <c r="TCO4" s="6"/>
      <c r="TCP4" s="6"/>
      <c r="TCQ4" s="6"/>
      <c r="TCR4" s="6"/>
      <c r="TCS4" s="6"/>
      <c r="TCT4" s="6"/>
      <c r="TCU4" s="6"/>
      <c r="TCV4" s="6"/>
      <c r="TCW4" s="6"/>
      <c r="TCX4" s="6"/>
      <c r="TCY4" s="6"/>
      <c r="TCZ4" s="6"/>
      <c r="TDA4" s="6"/>
      <c r="TDB4" s="6"/>
      <c r="TDC4" s="6"/>
      <c r="TDD4" s="6"/>
      <c r="TDE4" s="6"/>
      <c r="TDF4" s="6"/>
      <c r="TDG4" s="6"/>
      <c r="TDH4" s="6"/>
      <c r="TDI4" s="6"/>
      <c r="TDJ4" s="6"/>
      <c r="TDK4" s="6"/>
      <c r="TDL4" s="6"/>
      <c r="TDM4" s="6"/>
      <c r="TDN4" s="6"/>
      <c r="TDO4" s="6"/>
      <c r="TDP4" s="6"/>
      <c r="TDQ4" s="6"/>
      <c r="TDR4" s="6"/>
      <c r="TDS4" s="6"/>
      <c r="TDT4" s="6"/>
      <c r="TDU4" s="6"/>
      <c r="TDV4" s="6"/>
      <c r="TDW4" s="6"/>
      <c r="TDX4" s="6"/>
      <c r="TDY4" s="6"/>
      <c r="TDZ4" s="6"/>
      <c r="TEA4" s="6"/>
      <c r="TEB4" s="6"/>
      <c r="TEC4" s="6"/>
      <c r="TED4" s="6"/>
      <c r="TEE4" s="6"/>
      <c r="TEF4" s="6"/>
      <c r="TEG4" s="6"/>
      <c r="TEH4" s="6"/>
      <c r="TEI4" s="6"/>
      <c r="TEJ4" s="6"/>
      <c r="TEK4" s="6"/>
      <c r="TEL4" s="6"/>
      <c r="TEM4" s="6"/>
      <c r="TEN4" s="6"/>
      <c r="TEO4" s="6"/>
      <c r="TEP4" s="6"/>
      <c r="TEQ4" s="6"/>
      <c r="TER4" s="6"/>
      <c r="TES4" s="6"/>
      <c r="TET4" s="6"/>
      <c r="TEU4" s="6"/>
      <c r="TEV4" s="6"/>
      <c r="TEW4" s="6"/>
      <c r="TEX4" s="6"/>
      <c r="TEY4" s="6"/>
      <c r="TEZ4" s="6"/>
      <c r="TFA4" s="6"/>
      <c r="TFB4" s="6"/>
      <c r="TFC4" s="6"/>
      <c r="TFD4" s="6"/>
      <c r="TFE4" s="6"/>
      <c r="TFF4" s="6"/>
      <c r="TFG4" s="6"/>
      <c r="TFH4" s="6"/>
      <c r="TFI4" s="6"/>
      <c r="TFJ4" s="6"/>
      <c r="TFK4" s="6"/>
      <c r="TFL4" s="6"/>
      <c r="TFM4" s="6"/>
      <c r="TFN4" s="6"/>
      <c r="TFO4" s="6"/>
      <c r="TFP4" s="6"/>
      <c r="TFQ4" s="6"/>
      <c r="TFR4" s="6"/>
      <c r="TFS4" s="6"/>
      <c r="TFT4" s="6"/>
      <c r="TFU4" s="6"/>
      <c r="TFV4" s="6"/>
      <c r="TFW4" s="6"/>
      <c r="TFX4" s="6"/>
      <c r="TFY4" s="6"/>
      <c r="TFZ4" s="6"/>
      <c r="TGA4" s="6"/>
      <c r="TGB4" s="6"/>
      <c r="TGC4" s="6"/>
      <c r="TGD4" s="6"/>
      <c r="TGE4" s="6"/>
      <c r="TGF4" s="6"/>
      <c r="TGG4" s="6"/>
      <c r="TGH4" s="6"/>
      <c r="TGI4" s="6"/>
      <c r="TGJ4" s="6"/>
      <c r="TGK4" s="6"/>
      <c r="TGL4" s="6"/>
      <c r="TGM4" s="6"/>
      <c r="TGN4" s="6"/>
      <c r="TGO4" s="6"/>
      <c r="TGP4" s="6"/>
      <c r="TGQ4" s="6"/>
      <c r="TGR4" s="6"/>
      <c r="TGS4" s="6"/>
      <c r="TGT4" s="6"/>
      <c r="TGU4" s="6"/>
      <c r="TGV4" s="6"/>
      <c r="TGW4" s="6"/>
      <c r="TGX4" s="6"/>
      <c r="TGY4" s="6"/>
      <c r="TGZ4" s="6"/>
      <c r="THA4" s="6"/>
      <c r="THB4" s="6"/>
      <c r="THC4" s="6"/>
      <c r="THD4" s="6"/>
      <c r="THE4" s="6"/>
      <c r="THF4" s="6"/>
      <c r="THG4" s="6"/>
      <c r="THH4" s="6"/>
      <c r="THI4" s="6"/>
      <c r="THJ4" s="6"/>
      <c r="THK4" s="6"/>
      <c r="THL4" s="6"/>
      <c r="THM4" s="6"/>
      <c r="THN4" s="6"/>
      <c r="THO4" s="6"/>
      <c r="THP4" s="6"/>
      <c r="THQ4" s="6"/>
      <c r="THR4" s="6"/>
      <c r="THS4" s="6"/>
      <c r="THT4" s="6"/>
      <c r="THU4" s="6"/>
      <c r="THV4" s="6"/>
      <c r="THW4" s="6"/>
      <c r="THX4" s="6"/>
      <c r="THY4" s="6"/>
      <c r="THZ4" s="6"/>
      <c r="TIA4" s="6"/>
      <c r="TIB4" s="6"/>
      <c r="TIC4" s="6"/>
      <c r="TID4" s="6"/>
      <c r="TIE4" s="6"/>
      <c r="TIF4" s="6"/>
      <c r="TIG4" s="6"/>
      <c r="TIH4" s="6"/>
      <c r="TII4" s="6"/>
      <c r="TIJ4" s="6"/>
      <c r="TIK4" s="6"/>
      <c r="TIL4" s="6"/>
      <c r="TIM4" s="6"/>
      <c r="TIN4" s="6"/>
      <c r="TIO4" s="6"/>
      <c r="TIP4" s="6"/>
      <c r="TIQ4" s="6"/>
      <c r="TIR4" s="6"/>
      <c r="TIS4" s="6"/>
      <c r="TIT4" s="6"/>
      <c r="TIU4" s="6"/>
      <c r="TIV4" s="6"/>
      <c r="TIW4" s="6"/>
      <c r="TIX4" s="6"/>
      <c r="TIY4" s="6"/>
      <c r="TIZ4" s="6"/>
      <c r="TJA4" s="6"/>
      <c r="TJB4" s="6"/>
      <c r="TJC4" s="6"/>
      <c r="TJD4" s="6"/>
      <c r="TJE4" s="6"/>
      <c r="TJF4" s="6"/>
      <c r="TJG4" s="6"/>
      <c r="TJH4" s="6"/>
      <c r="TJI4" s="6"/>
      <c r="TJJ4" s="6"/>
      <c r="TJK4" s="6"/>
      <c r="TJL4" s="6"/>
      <c r="TJM4" s="6"/>
      <c r="TJN4" s="6"/>
      <c r="TJO4" s="6"/>
      <c r="TJP4" s="6"/>
      <c r="TJQ4" s="6"/>
      <c r="TJR4" s="6"/>
      <c r="TJS4" s="6"/>
      <c r="TJT4" s="6"/>
      <c r="TJU4" s="6"/>
      <c r="TJV4" s="6"/>
      <c r="TJW4" s="6"/>
      <c r="TJX4" s="6"/>
      <c r="TJY4" s="6"/>
      <c r="TJZ4" s="6"/>
      <c r="TKA4" s="6"/>
      <c r="TKB4" s="6"/>
      <c r="TKC4" s="6"/>
      <c r="TKD4" s="6"/>
      <c r="TKE4" s="6"/>
      <c r="TKF4" s="6"/>
      <c r="TKG4" s="6"/>
      <c r="TKH4" s="6"/>
      <c r="TKI4" s="6"/>
      <c r="TKJ4" s="6"/>
      <c r="TKK4" s="6"/>
      <c r="TKL4" s="6"/>
      <c r="TKM4" s="6"/>
      <c r="TKN4" s="6"/>
      <c r="TKO4" s="6"/>
      <c r="TKP4" s="6"/>
      <c r="TKQ4" s="6"/>
      <c r="TKR4" s="6"/>
      <c r="TKS4" s="6"/>
      <c r="TKT4" s="6"/>
      <c r="TKU4" s="6"/>
      <c r="TKV4" s="6"/>
      <c r="TKW4" s="6"/>
      <c r="TKX4" s="6"/>
      <c r="TKY4" s="6"/>
      <c r="TKZ4" s="6"/>
      <c r="TLA4" s="6"/>
      <c r="TLB4" s="6"/>
      <c r="TLC4" s="6"/>
      <c r="TLD4" s="6"/>
      <c r="TLE4" s="6"/>
      <c r="TLF4" s="6"/>
      <c r="TLG4" s="6"/>
      <c r="TLH4" s="6"/>
      <c r="TLI4" s="6"/>
      <c r="TLJ4" s="6"/>
      <c r="TLK4" s="6"/>
      <c r="TLL4" s="6"/>
      <c r="TLM4" s="6"/>
      <c r="TLN4" s="6"/>
      <c r="TLO4" s="6"/>
      <c r="TLP4" s="6"/>
      <c r="TLQ4" s="6"/>
      <c r="TLR4" s="6"/>
      <c r="TLS4" s="6"/>
      <c r="TLT4" s="6"/>
      <c r="TLU4" s="6"/>
      <c r="TLV4" s="6"/>
      <c r="TLW4" s="6"/>
      <c r="TLX4" s="6"/>
      <c r="TLY4" s="6"/>
      <c r="TLZ4" s="6"/>
      <c r="TMA4" s="6"/>
      <c r="TMB4" s="6"/>
      <c r="TMC4" s="6"/>
      <c r="TMD4" s="6"/>
      <c r="TME4" s="6"/>
      <c r="TMF4" s="6"/>
      <c r="TMG4" s="6"/>
      <c r="TMH4" s="6"/>
      <c r="TMI4" s="6"/>
      <c r="TMJ4" s="6"/>
      <c r="TMK4" s="6"/>
      <c r="TML4" s="6"/>
      <c r="TMM4" s="6"/>
      <c r="TMN4" s="6"/>
      <c r="TMO4" s="6"/>
      <c r="TMP4" s="6"/>
      <c r="TMQ4" s="6"/>
      <c r="TMR4" s="6"/>
      <c r="TMS4" s="6"/>
      <c r="TMT4" s="6"/>
      <c r="TMU4" s="6"/>
      <c r="TMV4" s="6"/>
      <c r="TMW4" s="6"/>
      <c r="TMX4" s="6"/>
      <c r="TMY4" s="6"/>
      <c r="TMZ4" s="6"/>
      <c r="TNA4" s="6"/>
      <c r="TNB4" s="6"/>
      <c r="TNC4" s="6"/>
      <c r="TND4" s="6"/>
      <c r="TNE4" s="6"/>
      <c r="TNF4" s="6"/>
      <c r="TNG4" s="6"/>
      <c r="TNH4" s="6"/>
      <c r="TNI4" s="6"/>
      <c r="TNJ4" s="6"/>
      <c r="TNK4" s="6"/>
      <c r="TNL4" s="6"/>
      <c r="TNM4" s="6"/>
      <c r="TNN4" s="6"/>
      <c r="TNO4" s="6"/>
      <c r="TNP4" s="6"/>
      <c r="TNQ4" s="6"/>
      <c r="TNR4" s="6"/>
      <c r="TNS4" s="6"/>
      <c r="TNT4" s="6"/>
      <c r="TNU4" s="6"/>
      <c r="TNV4" s="6"/>
      <c r="TNW4" s="6"/>
      <c r="TNX4" s="6"/>
      <c r="TNY4" s="6"/>
      <c r="TNZ4" s="6"/>
      <c r="TOA4" s="6"/>
      <c r="TOB4" s="6"/>
      <c r="TOC4" s="6"/>
      <c r="TOD4" s="6"/>
      <c r="TOE4" s="6"/>
      <c r="TOF4" s="6"/>
      <c r="TOG4" s="6"/>
      <c r="TOH4" s="6"/>
      <c r="TOI4" s="6"/>
      <c r="TOJ4" s="6"/>
      <c r="TOK4" s="6"/>
      <c r="TOL4" s="6"/>
      <c r="TOM4" s="6"/>
      <c r="TON4" s="6"/>
      <c r="TOO4" s="6"/>
      <c r="TOP4" s="6"/>
      <c r="TOQ4" s="6"/>
      <c r="TOR4" s="6"/>
      <c r="TOS4" s="6"/>
      <c r="TOT4" s="6"/>
      <c r="TOU4" s="6"/>
      <c r="TOV4" s="6"/>
      <c r="TOW4" s="6"/>
      <c r="TOX4" s="6"/>
      <c r="TOY4" s="6"/>
      <c r="TOZ4" s="6"/>
      <c r="TPA4" s="6"/>
      <c r="TPB4" s="6"/>
      <c r="TPC4" s="6"/>
      <c r="TPD4" s="6"/>
      <c r="TPE4" s="6"/>
      <c r="TPF4" s="6"/>
      <c r="TPG4" s="6"/>
      <c r="TPH4" s="6"/>
      <c r="TPI4" s="6"/>
      <c r="TPJ4" s="6"/>
      <c r="TPK4" s="6"/>
      <c r="TPL4" s="6"/>
      <c r="TPM4" s="6"/>
      <c r="TPN4" s="6"/>
      <c r="TPO4" s="6"/>
      <c r="TPP4" s="6"/>
      <c r="TPQ4" s="6"/>
      <c r="TPR4" s="6"/>
      <c r="TPS4" s="6"/>
      <c r="TPT4" s="6"/>
      <c r="TPU4" s="6"/>
      <c r="TPV4" s="6"/>
      <c r="TPW4" s="6"/>
      <c r="TPX4" s="6"/>
      <c r="TPY4" s="6"/>
      <c r="TPZ4" s="6"/>
      <c r="TQA4" s="6"/>
      <c r="TQB4" s="6"/>
      <c r="TQC4" s="6"/>
      <c r="TQD4" s="6"/>
      <c r="TQE4" s="6"/>
      <c r="TQF4" s="6"/>
      <c r="TQG4" s="6"/>
      <c r="TQH4" s="6"/>
      <c r="TQI4" s="6"/>
      <c r="TQJ4" s="6"/>
      <c r="TQK4" s="6"/>
      <c r="TQL4" s="6"/>
      <c r="TQM4" s="6"/>
      <c r="TQN4" s="6"/>
      <c r="TQO4" s="6"/>
      <c r="TQP4" s="6"/>
      <c r="TQQ4" s="6"/>
      <c r="TQR4" s="6"/>
      <c r="TQS4" s="6"/>
      <c r="TQT4" s="6"/>
      <c r="TQU4" s="6"/>
      <c r="TQV4" s="6"/>
      <c r="TQW4" s="6"/>
      <c r="TQX4" s="6"/>
      <c r="TQY4" s="6"/>
      <c r="TQZ4" s="6"/>
      <c r="TRA4" s="6"/>
      <c r="TRB4" s="6"/>
      <c r="TRC4" s="6"/>
      <c r="TRD4" s="6"/>
      <c r="TRE4" s="6"/>
      <c r="TRF4" s="6"/>
      <c r="TRG4" s="6"/>
      <c r="TRH4" s="6"/>
      <c r="TRI4" s="6"/>
      <c r="TRJ4" s="6"/>
      <c r="TRK4" s="6"/>
      <c r="TRL4" s="6"/>
      <c r="TRM4" s="6"/>
      <c r="TRN4" s="6"/>
      <c r="TRO4" s="6"/>
      <c r="TRP4" s="6"/>
      <c r="TRQ4" s="6"/>
      <c r="TRR4" s="6"/>
      <c r="TRS4" s="6"/>
      <c r="TRT4" s="6"/>
      <c r="TRU4" s="6"/>
      <c r="TRV4" s="6"/>
      <c r="TRW4" s="6"/>
      <c r="TRX4" s="6"/>
      <c r="TRY4" s="6"/>
      <c r="TRZ4" s="6"/>
      <c r="TSA4" s="6"/>
      <c r="TSB4" s="6"/>
      <c r="TSC4" s="6"/>
      <c r="TSD4" s="6"/>
      <c r="TSE4" s="6"/>
      <c r="TSF4" s="6"/>
      <c r="TSG4" s="6"/>
      <c r="TSH4" s="6"/>
      <c r="TSI4" s="6"/>
      <c r="TSJ4" s="6"/>
      <c r="TSK4" s="6"/>
      <c r="TSL4" s="6"/>
      <c r="TSM4" s="6"/>
      <c r="TSN4" s="6"/>
      <c r="TSO4" s="6"/>
      <c r="TSP4" s="6"/>
      <c r="TSQ4" s="6"/>
      <c r="TSR4" s="6"/>
      <c r="TSS4" s="6"/>
      <c r="TST4" s="6"/>
      <c r="TSU4" s="6"/>
      <c r="TSV4" s="6"/>
      <c r="TSW4" s="6"/>
      <c r="TSX4" s="6"/>
      <c r="TSY4" s="6"/>
      <c r="TSZ4" s="6"/>
      <c r="TTA4" s="6"/>
      <c r="TTB4" s="6"/>
      <c r="TTC4" s="6"/>
      <c r="TTD4" s="6"/>
      <c r="TTE4" s="6"/>
      <c r="TTF4" s="6"/>
      <c r="TTG4" s="6"/>
      <c r="TTH4" s="6"/>
      <c r="TTI4" s="6"/>
      <c r="TTJ4" s="6"/>
      <c r="TTK4" s="6"/>
      <c r="TTL4" s="6"/>
      <c r="TTM4" s="6"/>
      <c r="TTN4" s="6"/>
      <c r="TTO4" s="6"/>
      <c r="TTP4" s="6"/>
      <c r="TTQ4" s="6"/>
      <c r="TTR4" s="6"/>
      <c r="TTS4" s="6"/>
      <c r="TTT4" s="6"/>
      <c r="TTU4" s="6"/>
      <c r="TTV4" s="6"/>
      <c r="TTW4" s="6"/>
      <c r="TTX4" s="6"/>
      <c r="TTY4" s="6"/>
      <c r="TTZ4" s="6"/>
      <c r="TUA4" s="6"/>
      <c r="TUB4" s="6"/>
      <c r="TUC4" s="6"/>
      <c r="TUD4" s="6"/>
      <c r="TUE4" s="6"/>
      <c r="TUF4" s="6"/>
      <c r="TUG4" s="6"/>
      <c r="TUH4" s="6"/>
      <c r="TUI4" s="6"/>
      <c r="TUJ4" s="6"/>
      <c r="TUK4" s="6"/>
      <c r="TUL4" s="6"/>
      <c r="TUM4" s="6"/>
      <c r="TUN4" s="6"/>
      <c r="TUO4" s="6"/>
      <c r="TUP4" s="6"/>
      <c r="TUQ4" s="6"/>
      <c r="TUR4" s="6"/>
      <c r="TUS4" s="6"/>
      <c r="TUT4" s="6"/>
      <c r="TUU4" s="6"/>
      <c r="TUV4" s="6"/>
      <c r="TUW4" s="6"/>
      <c r="TUX4" s="6"/>
      <c r="TUY4" s="6"/>
      <c r="TUZ4" s="6"/>
      <c r="TVA4" s="6"/>
      <c r="TVB4" s="6"/>
      <c r="TVC4" s="6"/>
      <c r="TVD4" s="6"/>
      <c r="TVE4" s="6"/>
      <c r="TVF4" s="6"/>
      <c r="TVG4" s="6"/>
      <c r="TVH4" s="6"/>
      <c r="TVI4" s="6"/>
      <c r="TVJ4" s="6"/>
      <c r="TVK4" s="6"/>
      <c r="TVL4" s="6"/>
      <c r="TVM4" s="6"/>
      <c r="TVN4" s="6"/>
      <c r="TVO4" s="6"/>
      <c r="TVP4" s="6"/>
      <c r="TVQ4" s="6"/>
      <c r="TVR4" s="6"/>
      <c r="TVS4" s="6"/>
      <c r="TVT4" s="6"/>
      <c r="TVU4" s="6"/>
      <c r="TVV4" s="6"/>
      <c r="TVW4" s="6"/>
      <c r="TVX4" s="6"/>
      <c r="TVY4" s="6"/>
      <c r="TVZ4" s="6"/>
      <c r="TWA4" s="6"/>
      <c r="TWB4" s="6"/>
      <c r="TWC4" s="6"/>
      <c r="TWD4" s="6"/>
      <c r="TWE4" s="6"/>
      <c r="TWF4" s="6"/>
      <c r="TWG4" s="6"/>
      <c r="TWH4" s="6"/>
      <c r="TWI4" s="6"/>
      <c r="TWJ4" s="6"/>
      <c r="TWK4" s="6"/>
      <c r="TWL4" s="6"/>
      <c r="TWM4" s="6"/>
      <c r="TWN4" s="6"/>
      <c r="TWO4" s="6"/>
      <c r="TWP4" s="6"/>
      <c r="TWQ4" s="6"/>
      <c r="TWR4" s="6"/>
      <c r="TWS4" s="6"/>
      <c r="TWT4" s="6"/>
      <c r="TWU4" s="6"/>
      <c r="TWV4" s="6"/>
      <c r="TWW4" s="6"/>
      <c r="TWX4" s="6"/>
      <c r="TWY4" s="6"/>
      <c r="TWZ4" s="6"/>
      <c r="TXA4" s="6"/>
      <c r="TXB4" s="6"/>
      <c r="TXC4" s="6"/>
      <c r="TXD4" s="6"/>
      <c r="TXE4" s="6"/>
      <c r="TXF4" s="6"/>
      <c r="TXG4" s="6"/>
      <c r="TXH4" s="6"/>
      <c r="TXI4" s="6"/>
      <c r="TXJ4" s="6"/>
      <c r="TXK4" s="6"/>
      <c r="TXL4" s="6"/>
      <c r="TXM4" s="6"/>
      <c r="TXN4" s="6"/>
      <c r="TXO4" s="6"/>
      <c r="TXP4" s="6"/>
      <c r="TXQ4" s="6"/>
      <c r="TXR4" s="6"/>
      <c r="TXS4" s="6"/>
      <c r="TXT4" s="6"/>
      <c r="TXU4" s="6"/>
      <c r="TXV4" s="6"/>
      <c r="TXW4" s="6"/>
      <c r="TXX4" s="6"/>
      <c r="TXY4" s="6"/>
      <c r="TXZ4" s="6"/>
      <c r="TYA4" s="6"/>
      <c r="TYB4" s="6"/>
      <c r="TYC4" s="6"/>
      <c r="TYD4" s="6"/>
      <c r="TYE4" s="6"/>
      <c r="TYF4" s="6"/>
      <c r="TYG4" s="6"/>
      <c r="TYH4" s="6"/>
      <c r="TYI4" s="6"/>
      <c r="TYJ4" s="6"/>
      <c r="TYK4" s="6"/>
      <c r="TYL4" s="6"/>
      <c r="TYM4" s="6"/>
      <c r="TYN4" s="6"/>
      <c r="TYO4" s="6"/>
      <c r="TYP4" s="6"/>
      <c r="TYQ4" s="6"/>
      <c r="TYR4" s="6"/>
      <c r="TYS4" s="6"/>
      <c r="TYT4" s="6"/>
      <c r="TYU4" s="6"/>
      <c r="TYV4" s="6"/>
      <c r="TYW4" s="6"/>
      <c r="TYX4" s="6"/>
      <c r="TYY4" s="6"/>
      <c r="TYZ4" s="6"/>
      <c r="TZA4" s="6"/>
      <c r="TZB4" s="6"/>
      <c r="TZC4" s="6"/>
      <c r="TZD4" s="6"/>
      <c r="TZE4" s="6"/>
      <c r="TZF4" s="6"/>
      <c r="TZG4" s="6"/>
      <c r="TZH4" s="6"/>
      <c r="TZI4" s="6"/>
      <c r="TZJ4" s="6"/>
      <c r="TZK4" s="6"/>
      <c r="TZL4" s="6"/>
      <c r="TZM4" s="6"/>
      <c r="TZN4" s="6"/>
      <c r="TZO4" s="6"/>
      <c r="TZP4" s="6"/>
      <c r="TZQ4" s="6"/>
      <c r="TZR4" s="6"/>
      <c r="TZS4" s="6"/>
      <c r="TZT4" s="6"/>
      <c r="TZU4" s="6"/>
      <c r="TZV4" s="6"/>
      <c r="TZW4" s="6"/>
      <c r="TZX4" s="6"/>
      <c r="TZY4" s="6"/>
      <c r="TZZ4" s="6"/>
      <c r="UAA4" s="6"/>
      <c r="UAB4" s="6"/>
      <c r="UAC4" s="6"/>
      <c r="UAD4" s="6"/>
      <c r="UAE4" s="6"/>
      <c r="UAF4" s="6"/>
      <c r="UAG4" s="6"/>
      <c r="UAH4" s="6"/>
      <c r="UAI4" s="6"/>
      <c r="UAJ4" s="6"/>
      <c r="UAK4" s="6"/>
      <c r="UAL4" s="6"/>
      <c r="UAM4" s="6"/>
      <c r="UAN4" s="6"/>
      <c r="UAO4" s="6"/>
      <c r="UAP4" s="6"/>
      <c r="UAQ4" s="6"/>
      <c r="UAR4" s="6"/>
      <c r="UAS4" s="6"/>
      <c r="UAT4" s="6"/>
      <c r="UAU4" s="6"/>
      <c r="UAV4" s="6"/>
      <c r="UAW4" s="6"/>
      <c r="UAX4" s="6"/>
      <c r="UAY4" s="6"/>
      <c r="UAZ4" s="6"/>
      <c r="UBA4" s="6"/>
      <c r="UBB4" s="6"/>
      <c r="UBC4" s="6"/>
      <c r="UBD4" s="6"/>
      <c r="UBE4" s="6"/>
      <c r="UBF4" s="6"/>
      <c r="UBG4" s="6"/>
      <c r="UBH4" s="6"/>
      <c r="UBI4" s="6"/>
      <c r="UBJ4" s="6"/>
      <c r="UBK4" s="6"/>
      <c r="UBL4" s="6"/>
      <c r="UBM4" s="6"/>
      <c r="UBN4" s="6"/>
      <c r="UBO4" s="6"/>
      <c r="UBP4" s="6"/>
      <c r="UBQ4" s="6"/>
      <c r="UBR4" s="6"/>
      <c r="UBS4" s="6"/>
      <c r="UBT4" s="6"/>
      <c r="UBU4" s="6"/>
      <c r="UBV4" s="6"/>
      <c r="UBW4" s="6"/>
      <c r="UBX4" s="6"/>
      <c r="UBY4" s="6"/>
      <c r="UBZ4" s="6"/>
      <c r="UCA4" s="6"/>
      <c r="UCB4" s="6"/>
      <c r="UCC4" s="6"/>
      <c r="UCD4" s="6"/>
      <c r="UCE4" s="6"/>
      <c r="UCF4" s="6"/>
      <c r="UCG4" s="6"/>
      <c r="UCH4" s="6"/>
      <c r="UCI4" s="6"/>
      <c r="UCJ4" s="6"/>
      <c r="UCK4" s="6"/>
      <c r="UCL4" s="6"/>
      <c r="UCM4" s="6"/>
      <c r="UCN4" s="6"/>
      <c r="UCO4" s="6"/>
      <c r="UCP4" s="6"/>
      <c r="UCQ4" s="6"/>
      <c r="UCR4" s="6"/>
      <c r="UCS4" s="6"/>
      <c r="UCT4" s="6"/>
      <c r="UCU4" s="6"/>
      <c r="UCV4" s="6"/>
      <c r="UCW4" s="6"/>
      <c r="UCX4" s="6"/>
      <c r="UCY4" s="6"/>
      <c r="UCZ4" s="6"/>
      <c r="UDA4" s="6"/>
      <c r="UDB4" s="6"/>
      <c r="UDC4" s="6"/>
      <c r="UDD4" s="6"/>
      <c r="UDE4" s="6"/>
      <c r="UDF4" s="6"/>
      <c r="UDG4" s="6"/>
      <c r="UDH4" s="6"/>
      <c r="UDI4" s="6"/>
      <c r="UDJ4" s="6"/>
      <c r="UDK4" s="6"/>
      <c r="UDL4" s="6"/>
      <c r="UDM4" s="6"/>
      <c r="UDN4" s="6"/>
      <c r="UDO4" s="6"/>
      <c r="UDP4" s="6"/>
      <c r="UDQ4" s="6"/>
      <c r="UDR4" s="6"/>
      <c r="UDS4" s="6"/>
      <c r="UDT4" s="6"/>
      <c r="UDU4" s="6"/>
      <c r="UDV4" s="6"/>
      <c r="UDW4" s="6"/>
      <c r="UDX4" s="6"/>
      <c r="UDY4" s="6"/>
      <c r="UDZ4" s="6"/>
      <c r="UEA4" s="6"/>
      <c r="UEB4" s="6"/>
      <c r="UEC4" s="6"/>
      <c r="UED4" s="6"/>
      <c r="UEE4" s="6"/>
      <c r="UEF4" s="6"/>
      <c r="UEG4" s="6"/>
      <c r="UEH4" s="6"/>
      <c r="UEI4" s="6"/>
      <c r="UEJ4" s="6"/>
      <c r="UEK4" s="6"/>
      <c r="UEL4" s="6"/>
      <c r="UEM4" s="6"/>
      <c r="UEN4" s="6"/>
      <c r="UEO4" s="6"/>
      <c r="UEP4" s="6"/>
      <c r="UEQ4" s="6"/>
      <c r="UER4" s="6"/>
      <c r="UES4" s="6"/>
      <c r="UET4" s="6"/>
      <c r="UEU4" s="6"/>
      <c r="UEV4" s="6"/>
      <c r="UEW4" s="6"/>
      <c r="UEX4" s="6"/>
      <c r="UEY4" s="6"/>
      <c r="UEZ4" s="6"/>
      <c r="UFA4" s="6"/>
      <c r="UFB4" s="6"/>
      <c r="UFC4" s="6"/>
      <c r="UFD4" s="6"/>
      <c r="UFE4" s="6"/>
      <c r="UFF4" s="6"/>
      <c r="UFG4" s="6"/>
      <c r="UFH4" s="6"/>
      <c r="UFI4" s="6"/>
      <c r="UFJ4" s="6"/>
      <c r="UFK4" s="6"/>
      <c r="UFL4" s="6"/>
      <c r="UFM4" s="6"/>
      <c r="UFN4" s="6"/>
      <c r="UFO4" s="6"/>
      <c r="UFP4" s="6"/>
      <c r="UFQ4" s="6"/>
      <c r="UFR4" s="6"/>
      <c r="UFS4" s="6"/>
      <c r="UFT4" s="6"/>
      <c r="UFU4" s="6"/>
      <c r="UFV4" s="6"/>
      <c r="UFW4" s="6"/>
      <c r="UFX4" s="6"/>
      <c r="UFY4" s="6"/>
      <c r="UFZ4" s="6"/>
      <c r="UGA4" s="6"/>
      <c r="UGB4" s="6"/>
      <c r="UGC4" s="6"/>
      <c r="UGD4" s="6"/>
      <c r="UGE4" s="6"/>
      <c r="UGF4" s="6"/>
      <c r="UGG4" s="6"/>
      <c r="UGH4" s="6"/>
      <c r="UGI4" s="6"/>
      <c r="UGJ4" s="6"/>
      <c r="UGK4" s="6"/>
      <c r="UGL4" s="6"/>
      <c r="UGM4" s="6"/>
      <c r="UGN4" s="6"/>
      <c r="UGO4" s="6"/>
      <c r="UGP4" s="6"/>
      <c r="UGQ4" s="6"/>
      <c r="UGR4" s="6"/>
      <c r="UGS4" s="6"/>
      <c r="UGT4" s="6"/>
      <c r="UGU4" s="6"/>
      <c r="UGV4" s="6"/>
      <c r="UGW4" s="6"/>
      <c r="UGX4" s="6"/>
      <c r="UGY4" s="6"/>
      <c r="UGZ4" s="6"/>
      <c r="UHA4" s="6"/>
      <c r="UHB4" s="6"/>
      <c r="UHC4" s="6"/>
      <c r="UHD4" s="6"/>
      <c r="UHE4" s="6"/>
      <c r="UHF4" s="6"/>
      <c r="UHG4" s="6"/>
      <c r="UHH4" s="6"/>
      <c r="UHI4" s="6"/>
      <c r="UHJ4" s="6"/>
      <c r="UHK4" s="6"/>
      <c r="UHL4" s="6"/>
      <c r="UHM4" s="6"/>
      <c r="UHN4" s="6"/>
      <c r="UHO4" s="6"/>
      <c r="UHP4" s="6"/>
      <c r="UHQ4" s="6"/>
      <c r="UHR4" s="6"/>
      <c r="UHS4" s="6"/>
      <c r="UHT4" s="6"/>
      <c r="UHU4" s="6"/>
      <c r="UHV4" s="6"/>
      <c r="UHW4" s="6"/>
      <c r="UHX4" s="6"/>
      <c r="UHY4" s="6"/>
      <c r="UHZ4" s="6"/>
      <c r="UIA4" s="6"/>
      <c r="UIB4" s="6"/>
      <c r="UIC4" s="6"/>
      <c r="UID4" s="6"/>
      <c r="UIE4" s="6"/>
      <c r="UIF4" s="6"/>
      <c r="UIG4" s="6"/>
      <c r="UIH4" s="6"/>
      <c r="UII4" s="6"/>
      <c r="UIJ4" s="6"/>
      <c r="UIK4" s="6"/>
      <c r="UIL4" s="6"/>
      <c r="UIM4" s="6"/>
      <c r="UIN4" s="6"/>
      <c r="UIO4" s="6"/>
      <c r="UIP4" s="6"/>
      <c r="UIQ4" s="6"/>
      <c r="UIR4" s="6"/>
      <c r="UIS4" s="6"/>
      <c r="UIT4" s="6"/>
      <c r="UIU4" s="6"/>
      <c r="UIV4" s="6"/>
      <c r="UIW4" s="6"/>
      <c r="UIX4" s="6"/>
      <c r="UIY4" s="6"/>
      <c r="UIZ4" s="6"/>
      <c r="UJA4" s="6"/>
      <c r="UJB4" s="6"/>
      <c r="UJC4" s="6"/>
      <c r="UJD4" s="6"/>
      <c r="UJE4" s="6"/>
      <c r="UJF4" s="6"/>
      <c r="UJG4" s="6"/>
      <c r="UJH4" s="6"/>
      <c r="UJI4" s="6"/>
      <c r="UJJ4" s="6"/>
      <c r="UJK4" s="6"/>
      <c r="UJL4" s="6"/>
      <c r="UJM4" s="6"/>
      <c r="UJN4" s="6"/>
      <c r="UJO4" s="6"/>
      <c r="UJP4" s="6"/>
      <c r="UJQ4" s="6"/>
      <c r="UJR4" s="6"/>
      <c r="UJS4" s="6"/>
      <c r="UJT4" s="6"/>
      <c r="UJU4" s="6"/>
      <c r="UJV4" s="6"/>
      <c r="UJW4" s="6"/>
      <c r="UJX4" s="6"/>
      <c r="UJY4" s="6"/>
      <c r="UJZ4" s="6"/>
      <c r="UKA4" s="6"/>
      <c r="UKB4" s="6"/>
      <c r="UKC4" s="6"/>
      <c r="UKD4" s="6"/>
      <c r="UKE4" s="6"/>
      <c r="UKF4" s="6"/>
      <c r="UKG4" s="6"/>
      <c r="UKH4" s="6"/>
      <c r="UKI4" s="6"/>
      <c r="UKJ4" s="6"/>
      <c r="UKK4" s="6"/>
      <c r="UKL4" s="6"/>
      <c r="UKM4" s="6"/>
      <c r="UKN4" s="6"/>
      <c r="UKO4" s="6"/>
      <c r="UKP4" s="6"/>
      <c r="UKQ4" s="6"/>
      <c r="UKR4" s="6"/>
      <c r="UKS4" s="6"/>
      <c r="UKT4" s="6"/>
      <c r="UKU4" s="6"/>
      <c r="UKV4" s="6"/>
      <c r="UKW4" s="6"/>
      <c r="UKX4" s="6"/>
      <c r="UKY4" s="6"/>
      <c r="UKZ4" s="6"/>
      <c r="ULA4" s="6"/>
      <c r="ULB4" s="6"/>
      <c r="ULC4" s="6"/>
      <c r="ULD4" s="6"/>
      <c r="ULE4" s="6"/>
      <c r="ULF4" s="6"/>
      <c r="ULG4" s="6"/>
      <c r="ULH4" s="6"/>
      <c r="ULI4" s="6"/>
      <c r="ULJ4" s="6"/>
      <c r="ULK4" s="6"/>
      <c r="ULL4" s="6"/>
      <c r="ULM4" s="6"/>
      <c r="ULN4" s="6"/>
      <c r="ULO4" s="6"/>
      <c r="ULP4" s="6"/>
      <c r="ULQ4" s="6"/>
      <c r="ULR4" s="6"/>
      <c r="ULS4" s="6"/>
      <c r="ULT4" s="6"/>
      <c r="ULU4" s="6"/>
      <c r="ULV4" s="6"/>
      <c r="ULW4" s="6"/>
      <c r="ULX4" s="6"/>
      <c r="ULY4" s="6"/>
      <c r="ULZ4" s="6"/>
      <c r="UMA4" s="6"/>
      <c r="UMB4" s="6"/>
      <c r="UMC4" s="6"/>
      <c r="UMD4" s="6"/>
      <c r="UME4" s="6"/>
      <c r="UMF4" s="6"/>
      <c r="UMG4" s="6"/>
      <c r="UMH4" s="6"/>
      <c r="UMI4" s="6"/>
      <c r="UMJ4" s="6"/>
      <c r="UMK4" s="6"/>
      <c r="UML4" s="6"/>
      <c r="UMM4" s="6"/>
      <c r="UMN4" s="6"/>
      <c r="UMO4" s="6"/>
      <c r="UMP4" s="6"/>
      <c r="UMQ4" s="6"/>
      <c r="UMR4" s="6"/>
      <c r="UMS4" s="6"/>
      <c r="UMT4" s="6"/>
      <c r="UMU4" s="6"/>
      <c r="UMV4" s="6"/>
      <c r="UMW4" s="6"/>
      <c r="UMX4" s="6"/>
      <c r="UMY4" s="6"/>
      <c r="UMZ4" s="6"/>
      <c r="UNA4" s="6"/>
      <c r="UNB4" s="6"/>
      <c r="UNC4" s="6"/>
      <c r="UND4" s="6"/>
      <c r="UNE4" s="6"/>
      <c r="UNF4" s="6"/>
      <c r="UNG4" s="6"/>
      <c r="UNH4" s="6"/>
      <c r="UNI4" s="6"/>
      <c r="UNJ4" s="6"/>
      <c r="UNK4" s="6"/>
      <c r="UNL4" s="6"/>
      <c r="UNM4" s="6"/>
      <c r="UNN4" s="6"/>
      <c r="UNO4" s="6"/>
      <c r="UNP4" s="6"/>
      <c r="UNQ4" s="6"/>
      <c r="UNR4" s="6"/>
      <c r="UNS4" s="6"/>
      <c r="UNT4" s="6"/>
      <c r="UNU4" s="6"/>
      <c r="UNV4" s="6"/>
      <c r="UNW4" s="6"/>
      <c r="UNX4" s="6"/>
      <c r="UNY4" s="6"/>
      <c r="UNZ4" s="6"/>
      <c r="UOA4" s="6"/>
      <c r="UOB4" s="6"/>
      <c r="UOC4" s="6"/>
      <c r="UOD4" s="6"/>
      <c r="UOE4" s="6"/>
      <c r="UOF4" s="6"/>
      <c r="UOG4" s="6"/>
      <c r="UOH4" s="6"/>
      <c r="UOI4" s="6"/>
      <c r="UOJ4" s="6"/>
      <c r="UOK4" s="6"/>
      <c r="UOL4" s="6"/>
      <c r="UOM4" s="6"/>
      <c r="UON4" s="6"/>
      <c r="UOO4" s="6"/>
      <c r="UOP4" s="6"/>
      <c r="UOQ4" s="6"/>
      <c r="UOR4" s="6"/>
      <c r="UOS4" s="6"/>
      <c r="UOT4" s="6"/>
      <c r="UOU4" s="6"/>
      <c r="UOV4" s="6"/>
      <c r="UOW4" s="6"/>
      <c r="UOX4" s="6"/>
      <c r="UOY4" s="6"/>
      <c r="UOZ4" s="6"/>
      <c r="UPA4" s="6"/>
      <c r="UPB4" s="6"/>
      <c r="UPC4" s="6"/>
      <c r="UPD4" s="6"/>
      <c r="UPE4" s="6"/>
      <c r="UPF4" s="6"/>
      <c r="UPG4" s="6"/>
      <c r="UPH4" s="6"/>
      <c r="UPI4" s="6"/>
      <c r="UPJ4" s="6"/>
      <c r="UPK4" s="6"/>
      <c r="UPL4" s="6"/>
      <c r="UPM4" s="6"/>
      <c r="UPN4" s="6"/>
      <c r="UPO4" s="6"/>
      <c r="UPP4" s="6"/>
      <c r="UPQ4" s="6"/>
      <c r="UPR4" s="6"/>
      <c r="UPS4" s="6"/>
      <c r="UPT4" s="6"/>
      <c r="UPU4" s="6"/>
      <c r="UPV4" s="6"/>
      <c r="UPW4" s="6"/>
      <c r="UPX4" s="6"/>
      <c r="UPY4" s="6"/>
      <c r="UPZ4" s="6"/>
      <c r="UQA4" s="6"/>
      <c r="UQB4" s="6"/>
      <c r="UQC4" s="6"/>
      <c r="UQD4" s="6"/>
      <c r="UQE4" s="6"/>
      <c r="UQF4" s="6"/>
      <c r="UQG4" s="6"/>
      <c r="UQH4" s="6"/>
      <c r="UQI4" s="6"/>
      <c r="UQJ4" s="6"/>
      <c r="UQK4" s="6"/>
      <c r="UQL4" s="6"/>
      <c r="UQM4" s="6"/>
      <c r="UQN4" s="6"/>
      <c r="UQO4" s="6"/>
      <c r="UQP4" s="6"/>
      <c r="UQQ4" s="6"/>
      <c r="UQR4" s="6"/>
      <c r="UQS4" s="6"/>
      <c r="UQT4" s="6"/>
      <c r="UQU4" s="6"/>
      <c r="UQV4" s="6"/>
      <c r="UQW4" s="6"/>
      <c r="UQX4" s="6"/>
      <c r="UQY4" s="6"/>
      <c r="UQZ4" s="6"/>
      <c r="URA4" s="6"/>
      <c r="URB4" s="6"/>
      <c r="URC4" s="6"/>
      <c r="URD4" s="6"/>
      <c r="URE4" s="6"/>
      <c r="URF4" s="6"/>
      <c r="URG4" s="6"/>
      <c r="URH4" s="6"/>
      <c r="URI4" s="6"/>
      <c r="URJ4" s="6"/>
      <c r="URK4" s="6"/>
      <c r="URL4" s="6"/>
      <c r="URM4" s="6"/>
      <c r="URN4" s="6"/>
      <c r="URO4" s="6"/>
      <c r="URP4" s="6"/>
      <c r="URQ4" s="6"/>
      <c r="URR4" s="6"/>
      <c r="URS4" s="6"/>
      <c r="URT4" s="6"/>
      <c r="URU4" s="6"/>
      <c r="URV4" s="6"/>
      <c r="URW4" s="6"/>
      <c r="URX4" s="6"/>
      <c r="URY4" s="6"/>
      <c r="URZ4" s="6"/>
      <c r="USA4" s="6"/>
      <c r="USB4" s="6"/>
      <c r="USC4" s="6"/>
      <c r="USD4" s="6"/>
      <c r="USE4" s="6"/>
      <c r="USF4" s="6"/>
      <c r="USG4" s="6"/>
      <c r="USH4" s="6"/>
      <c r="USI4" s="6"/>
      <c r="USJ4" s="6"/>
      <c r="USK4" s="6"/>
      <c r="USL4" s="6"/>
      <c r="USM4" s="6"/>
      <c r="USN4" s="6"/>
      <c r="USO4" s="6"/>
      <c r="USP4" s="6"/>
      <c r="USQ4" s="6"/>
      <c r="USR4" s="6"/>
      <c r="USS4" s="6"/>
      <c r="UST4" s="6"/>
      <c r="USU4" s="6"/>
      <c r="USV4" s="6"/>
      <c r="USW4" s="6"/>
      <c r="USX4" s="6"/>
      <c r="USY4" s="6"/>
      <c r="USZ4" s="6"/>
      <c r="UTA4" s="6"/>
      <c r="UTB4" s="6"/>
      <c r="UTC4" s="6"/>
      <c r="UTD4" s="6"/>
      <c r="UTE4" s="6"/>
      <c r="UTF4" s="6"/>
      <c r="UTG4" s="6"/>
      <c r="UTH4" s="6"/>
      <c r="UTI4" s="6"/>
      <c r="UTJ4" s="6"/>
      <c r="UTK4" s="6"/>
      <c r="UTL4" s="6"/>
      <c r="UTM4" s="6"/>
      <c r="UTN4" s="6"/>
      <c r="UTO4" s="6"/>
      <c r="UTP4" s="6"/>
      <c r="UTQ4" s="6"/>
      <c r="UTR4" s="6"/>
      <c r="UTS4" s="6"/>
      <c r="UTT4" s="6"/>
      <c r="UTU4" s="6"/>
      <c r="UTV4" s="6"/>
      <c r="UTW4" s="6"/>
      <c r="UTX4" s="6"/>
      <c r="UTY4" s="6"/>
      <c r="UTZ4" s="6"/>
      <c r="UUA4" s="6"/>
      <c r="UUB4" s="6"/>
      <c r="UUC4" s="6"/>
      <c r="UUD4" s="6"/>
      <c r="UUE4" s="6"/>
      <c r="UUF4" s="6"/>
      <c r="UUG4" s="6"/>
      <c r="UUH4" s="6"/>
      <c r="UUI4" s="6"/>
      <c r="UUJ4" s="6"/>
      <c r="UUK4" s="6"/>
      <c r="UUL4" s="6"/>
      <c r="UUM4" s="6"/>
      <c r="UUN4" s="6"/>
      <c r="UUO4" s="6"/>
      <c r="UUP4" s="6"/>
      <c r="UUQ4" s="6"/>
      <c r="UUR4" s="6"/>
      <c r="UUS4" s="6"/>
      <c r="UUT4" s="6"/>
      <c r="UUU4" s="6"/>
      <c r="UUV4" s="6"/>
      <c r="UUW4" s="6"/>
      <c r="UUX4" s="6"/>
      <c r="UUY4" s="6"/>
      <c r="UUZ4" s="6"/>
      <c r="UVA4" s="6"/>
      <c r="UVB4" s="6"/>
      <c r="UVC4" s="6"/>
      <c r="UVD4" s="6"/>
      <c r="UVE4" s="6"/>
      <c r="UVF4" s="6"/>
      <c r="UVG4" s="6"/>
      <c r="UVH4" s="6"/>
      <c r="UVI4" s="6"/>
      <c r="UVJ4" s="6"/>
      <c r="UVK4" s="6"/>
      <c r="UVL4" s="6"/>
      <c r="UVM4" s="6"/>
      <c r="UVN4" s="6"/>
      <c r="UVO4" s="6"/>
      <c r="UVP4" s="6"/>
      <c r="UVQ4" s="6"/>
      <c r="UVR4" s="6"/>
      <c r="UVS4" s="6"/>
      <c r="UVT4" s="6"/>
      <c r="UVU4" s="6"/>
      <c r="UVV4" s="6"/>
      <c r="UVW4" s="6"/>
      <c r="UVX4" s="6"/>
      <c r="UVY4" s="6"/>
      <c r="UVZ4" s="6"/>
      <c r="UWA4" s="6"/>
      <c r="UWB4" s="6"/>
      <c r="UWC4" s="6"/>
      <c r="UWD4" s="6"/>
      <c r="UWE4" s="6"/>
      <c r="UWF4" s="6"/>
      <c r="UWG4" s="6"/>
      <c r="UWH4" s="6"/>
      <c r="UWI4" s="6"/>
      <c r="UWJ4" s="6"/>
      <c r="UWK4" s="6"/>
      <c r="UWL4" s="6"/>
      <c r="UWM4" s="6"/>
      <c r="UWN4" s="6"/>
      <c r="UWO4" s="6"/>
      <c r="UWP4" s="6"/>
      <c r="UWQ4" s="6"/>
      <c r="UWR4" s="6"/>
      <c r="UWS4" s="6"/>
      <c r="UWT4" s="6"/>
      <c r="UWU4" s="6"/>
      <c r="UWV4" s="6"/>
      <c r="UWW4" s="6"/>
      <c r="UWX4" s="6"/>
      <c r="UWY4" s="6"/>
      <c r="UWZ4" s="6"/>
      <c r="UXA4" s="6"/>
      <c r="UXB4" s="6"/>
      <c r="UXC4" s="6"/>
      <c r="UXD4" s="6"/>
      <c r="UXE4" s="6"/>
      <c r="UXF4" s="6"/>
      <c r="UXG4" s="6"/>
      <c r="UXH4" s="6"/>
      <c r="UXI4" s="6"/>
      <c r="UXJ4" s="6"/>
      <c r="UXK4" s="6"/>
      <c r="UXL4" s="6"/>
      <c r="UXM4" s="6"/>
      <c r="UXN4" s="6"/>
      <c r="UXO4" s="6"/>
      <c r="UXP4" s="6"/>
      <c r="UXQ4" s="6"/>
      <c r="UXR4" s="6"/>
      <c r="UXS4" s="6"/>
      <c r="UXT4" s="6"/>
      <c r="UXU4" s="6"/>
      <c r="UXV4" s="6"/>
      <c r="UXW4" s="6"/>
      <c r="UXX4" s="6"/>
      <c r="UXY4" s="6"/>
      <c r="UXZ4" s="6"/>
      <c r="UYA4" s="6"/>
      <c r="UYB4" s="6"/>
      <c r="UYC4" s="6"/>
      <c r="UYD4" s="6"/>
      <c r="UYE4" s="6"/>
      <c r="UYF4" s="6"/>
      <c r="UYG4" s="6"/>
      <c r="UYH4" s="6"/>
      <c r="UYI4" s="6"/>
      <c r="UYJ4" s="6"/>
      <c r="UYK4" s="6"/>
      <c r="UYL4" s="6"/>
      <c r="UYM4" s="6"/>
      <c r="UYN4" s="6"/>
      <c r="UYO4" s="6"/>
      <c r="UYP4" s="6"/>
      <c r="UYQ4" s="6"/>
      <c r="UYR4" s="6"/>
      <c r="UYS4" s="6"/>
      <c r="UYT4" s="6"/>
      <c r="UYU4" s="6"/>
      <c r="UYV4" s="6"/>
      <c r="UYW4" s="6"/>
      <c r="UYX4" s="6"/>
      <c r="UYY4" s="6"/>
      <c r="UYZ4" s="6"/>
      <c r="UZA4" s="6"/>
      <c r="UZB4" s="6"/>
      <c r="UZC4" s="6"/>
      <c r="UZD4" s="6"/>
      <c r="UZE4" s="6"/>
      <c r="UZF4" s="6"/>
      <c r="UZG4" s="6"/>
      <c r="UZH4" s="6"/>
      <c r="UZI4" s="6"/>
      <c r="UZJ4" s="6"/>
      <c r="UZK4" s="6"/>
      <c r="UZL4" s="6"/>
      <c r="UZM4" s="6"/>
      <c r="UZN4" s="6"/>
      <c r="UZO4" s="6"/>
      <c r="UZP4" s="6"/>
      <c r="UZQ4" s="6"/>
      <c r="UZR4" s="6"/>
      <c r="UZS4" s="6"/>
      <c r="UZT4" s="6"/>
      <c r="UZU4" s="6"/>
      <c r="UZV4" s="6"/>
      <c r="UZW4" s="6"/>
      <c r="UZX4" s="6"/>
      <c r="UZY4" s="6"/>
      <c r="UZZ4" s="6"/>
      <c r="VAA4" s="6"/>
      <c r="VAB4" s="6"/>
      <c r="VAC4" s="6"/>
      <c r="VAD4" s="6"/>
      <c r="VAE4" s="6"/>
      <c r="VAF4" s="6"/>
      <c r="VAG4" s="6"/>
      <c r="VAH4" s="6"/>
      <c r="VAI4" s="6"/>
      <c r="VAJ4" s="6"/>
      <c r="VAK4" s="6"/>
      <c r="VAL4" s="6"/>
      <c r="VAM4" s="6"/>
      <c r="VAN4" s="6"/>
      <c r="VAO4" s="6"/>
      <c r="VAP4" s="6"/>
      <c r="VAQ4" s="6"/>
      <c r="VAR4" s="6"/>
      <c r="VAS4" s="6"/>
      <c r="VAT4" s="6"/>
      <c r="VAU4" s="6"/>
      <c r="VAV4" s="6"/>
      <c r="VAW4" s="6"/>
      <c r="VAX4" s="6"/>
      <c r="VAY4" s="6"/>
      <c r="VAZ4" s="6"/>
      <c r="VBA4" s="6"/>
      <c r="VBB4" s="6"/>
      <c r="VBC4" s="6"/>
      <c r="VBD4" s="6"/>
      <c r="VBE4" s="6"/>
      <c r="VBF4" s="6"/>
      <c r="VBG4" s="6"/>
      <c r="VBH4" s="6"/>
      <c r="VBI4" s="6"/>
      <c r="VBJ4" s="6"/>
      <c r="VBK4" s="6"/>
      <c r="VBL4" s="6"/>
      <c r="VBM4" s="6"/>
      <c r="VBN4" s="6"/>
      <c r="VBO4" s="6"/>
      <c r="VBP4" s="6"/>
      <c r="VBQ4" s="6"/>
      <c r="VBR4" s="6"/>
      <c r="VBS4" s="6"/>
      <c r="VBT4" s="6"/>
      <c r="VBU4" s="6"/>
      <c r="VBV4" s="6"/>
      <c r="VBW4" s="6"/>
      <c r="VBX4" s="6"/>
      <c r="VBY4" s="6"/>
      <c r="VBZ4" s="6"/>
      <c r="VCA4" s="6"/>
      <c r="VCB4" s="6"/>
      <c r="VCC4" s="6"/>
      <c r="VCD4" s="6"/>
      <c r="VCE4" s="6"/>
      <c r="VCF4" s="6"/>
      <c r="VCG4" s="6"/>
      <c r="VCH4" s="6"/>
      <c r="VCI4" s="6"/>
      <c r="VCJ4" s="6"/>
      <c r="VCK4" s="6"/>
      <c r="VCL4" s="6"/>
      <c r="VCM4" s="6"/>
      <c r="VCN4" s="6"/>
      <c r="VCO4" s="6"/>
      <c r="VCP4" s="6"/>
      <c r="VCQ4" s="6"/>
      <c r="VCR4" s="6"/>
      <c r="VCS4" s="6"/>
      <c r="VCT4" s="6"/>
      <c r="VCU4" s="6"/>
      <c r="VCV4" s="6"/>
      <c r="VCW4" s="6"/>
      <c r="VCX4" s="6"/>
      <c r="VCY4" s="6"/>
      <c r="VCZ4" s="6"/>
      <c r="VDA4" s="6"/>
      <c r="VDB4" s="6"/>
      <c r="VDC4" s="6"/>
      <c r="VDD4" s="6"/>
      <c r="VDE4" s="6"/>
      <c r="VDF4" s="6"/>
      <c r="VDG4" s="6"/>
      <c r="VDH4" s="6"/>
      <c r="VDI4" s="6"/>
      <c r="VDJ4" s="6"/>
      <c r="VDK4" s="6"/>
      <c r="VDL4" s="6"/>
      <c r="VDM4" s="6"/>
      <c r="VDN4" s="6"/>
      <c r="VDO4" s="6"/>
      <c r="VDP4" s="6"/>
      <c r="VDQ4" s="6"/>
      <c r="VDR4" s="6"/>
      <c r="VDS4" s="6"/>
      <c r="VDT4" s="6"/>
      <c r="VDU4" s="6"/>
      <c r="VDV4" s="6"/>
      <c r="VDW4" s="6"/>
      <c r="VDX4" s="6"/>
      <c r="VDY4" s="6"/>
      <c r="VDZ4" s="6"/>
      <c r="VEA4" s="6"/>
      <c r="VEB4" s="6"/>
      <c r="VEC4" s="6"/>
      <c r="VED4" s="6"/>
      <c r="VEE4" s="6"/>
      <c r="VEF4" s="6"/>
      <c r="VEG4" s="6"/>
      <c r="VEH4" s="6"/>
      <c r="VEI4" s="6"/>
      <c r="VEJ4" s="6"/>
      <c r="VEK4" s="6"/>
      <c r="VEL4" s="6"/>
      <c r="VEM4" s="6"/>
      <c r="VEN4" s="6"/>
      <c r="VEO4" s="6"/>
      <c r="VEP4" s="6"/>
      <c r="VEQ4" s="6"/>
      <c r="VER4" s="6"/>
      <c r="VES4" s="6"/>
      <c r="VET4" s="6"/>
      <c r="VEU4" s="6"/>
      <c r="VEV4" s="6"/>
      <c r="VEW4" s="6"/>
      <c r="VEX4" s="6"/>
      <c r="VEY4" s="6"/>
      <c r="VEZ4" s="6"/>
      <c r="VFA4" s="6"/>
      <c r="VFB4" s="6"/>
      <c r="VFC4" s="6"/>
      <c r="VFD4" s="6"/>
      <c r="VFE4" s="6"/>
      <c r="VFF4" s="6"/>
      <c r="VFG4" s="6"/>
      <c r="VFH4" s="6"/>
      <c r="VFI4" s="6"/>
      <c r="VFJ4" s="6"/>
      <c r="VFK4" s="6"/>
      <c r="VFL4" s="6"/>
      <c r="VFM4" s="6"/>
      <c r="VFN4" s="6"/>
      <c r="VFO4" s="6"/>
      <c r="VFP4" s="6"/>
      <c r="VFQ4" s="6"/>
      <c r="VFR4" s="6"/>
      <c r="VFS4" s="6"/>
      <c r="VFT4" s="6"/>
      <c r="VFU4" s="6"/>
      <c r="VFV4" s="6"/>
      <c r="VFW4" s="6"/>
      <c r="VFX4" s="6"/>
      <c r="VFY4" s="6"/>
      <c r="VFZ4" s="6"/>
      <c r="VGA4" s="6"/>
      <c r="VGB4" s="6"/>
      <c r="VGC4" s="6"/>
      <c r="VGD4" s="6"/>
      <c r="VGE4" s="6"/>
      <c r="VGF4" s="6"/>
      <c r="VGG4" s="6"/>
      <c r="VGH4" s="6"/>
      <c r="VGI4" s="6"/>
      <c r="VGJ4" s="6"/>
      <c r="VGK4" s="6"/>
      <c r="VGL4" s="6"/>
      <c r="VGM4" s="6"/>
      <c r="VGN4" s="6"/>
      <c r="VGO4" s="6"/>
      <c r="VGP4" s="6"/>
      <c r="VGQ4" s="6"/>
      <c r="VGR4" s="6"/>
      <c r="VGS4" s="6"/>
      <c r="VGT4" s="6"/>
      <c r="VGU4" s="6"/>
      <c r="VGV4" s="6"/>
      <c r="VGW4" s="6"/>
      <c r="VGX4" s="6"/>
      <c r="VGY4" s="6"/>
      <c r="VGZ4" s="6"/>
      <c r="VHA4" s="6"/>
      <c r="VHB4" s="6"/>
      <c r="VHC4" s="6"/>
      <c r="VHD4" s="6"/>
      <c r="VHE4" s="6"/>
      <c r="VHF4" s="6"/>
      <c r="VHG4" s="6"/>
      <c r="VHH4" s="6"/>
      <c r="VHI4" s="6"/>
      <c r="VHJ4" s="6"/>
      <c r="VHK4" s="6"/>
      <c r="VHL4" s="6"/>
      <c r="VHM4" s="6"/>
      <c r="VHN4" s="6"/>
      <c r="VHO4" s="6"/>
      <c r="VHP4" s="6"/>
      <c r="VHQ4" s="6"/>
      <c r="VHR4" s="6"/>
      <c r="VHS4" s="6"/>
      <c r="VHT4" s="6"/>
      <c r="VHU4" s="6"/>
      <c r="VHV4" s="6"/>
      <c r="VHW4" s="6"/>
      <c r="VHX4" s="6"/>
      <c r="VHY4" s="6"/>
      <c r="VHZ4" s="6"/>
      <c r="VIA4" s="6"/>
      <c r="VIB4" s="6"/>
      <c r="VIC4" s="6"/>
      <c r="VID4" s="6"/>
      <c r="VIE4" s="6"/>
      <c r="VIF4" s="6"/>
      <c r="VIG4" s="6"/>
      <c r="VIH4" s="6"/>
      <c r="VII4" s="6"/>
      <c r="VIJ4" s="6"/>
      <c r="VIK4" s="6"/>
      <c r="VIL4" s="6"/>
      <c r="VIM4" s="6"/>
      <c r="VIN4" s="6"/>
      <c r="VIO4" s="6"/>
      <c r="VIP4" s="6"/>
      <c r="VIQ4" s="6"/>
      <c r="VIR4" s="6"/>
      <c r="VIS4" s="6"/>
      <c r="VIT4" s="6"/>
      <c r="VIU4" s="6"/>
      <c r="VIV4" s="6"/>
      <c r="VIW4" s="6"/>
      <c r="VIX4" s="6"/>
      <c r="VIY4" s="6"/>
      <c r="VIZ4" s="6"/>
      <c r="VJA4" s="6"/>
      <c r="VJB4" s="6"/>
      <c r="VJC4" s="6"/>
      <c r="VJD4" s="6"/>
      <c r="VJE4" s="6"/>
      <c r="VJF4" s="6"/>
      <c r="VJG4" s="6"/>
      <c r="VJH4" s="6"/>
      <c r="VJI4" s="6"/>
      <c r="VJJ4" s="6"/>
      <c r="VJK4" s="6"/>
      <c r="VJL4" s="6"/>
      <c r="VJM4" s="6"/>
      <c r="VJN4" s="6"/>
      <c r="VJO4" s="6"/>
      <c r="VJP4" s="6"/>
      <c r="VJQ4" s="6"/>
      <c r="VJR4" s="6"/>
      <c r="VJS4" s="6"/>
      <c r="VJT4" s="6"/>
      <c r="VJU4" s="6"/>
      <c r="VJV4" s="6"/>
      <c r="VJW4" s="6"/>
      <c r="VJX4" s="6"/>
      <c r="VJY4" s="6"/>
      <c r="VJZ4" s="6"/>
      <c r="VKA4" s="6"/>
      <c r="VKB4" s="6"/>
      <c r="VKC4" s="6"/>
      <c r="VKD4" s="6"/>
      <c r="VKE4" s="6"/>
      <c r="VKF4" s="6"/>
      <c r="VKG4" s="6"/>
      <c r="VKH4" s="6"/>
      <c r="VKI4" s="6"/>
      <c r="VKJ4" s="6"/>
      <c r="VKK4" s="6"/>
      <c r="VKL4" s="6"/>
      <c r="VKM4" s="6"/>
      <c r="VKN4" s="6"/>
      <c r="VKO4" s="6"/>
      <c r="VKP4" s="6"/>
      <c r="VKQ4" s="6"/>
      <c r="VKR4" s="6"/>
      <c r="VKS4" s="6"/>
      <c r="VKT4" s="6"/>
      <c r="VKU4" s="6"/>
      <c r="VKV4" s="6"/>
      <c r="VKW4" s="6"/>
      <c r="VKX4" s="6"/>
      <c r="VKY4" s="6"/>
      <c r="VKZ4" s="6"/>
      <c r="VLA4" s="6"/>
      <c r="VLB4" s="6"/>
      <c r="VLC4" s="6"/>
      <c r="VLD4" s="6"/>
      <c r="VLE4" s="6"/>
      <c r="VLF4" s="6"/>
      <c r="VLG4" s="6"/>
      <c r="VLH4" s="6"/>
      <c r="VLI4" s="6"/>
      <c r="VLJ4" s="6"/>
      <c r="VLK4" s="6"/>
      <c r="VLL4" s="6"/>
      <c r="VLM4" s="6"/>
      <c r="VLN4" s="6"/>
      <c r="VLO4" s="6"/>
      <c r="VLP4" s="6"/>
      <c r="VLQ4" s="6"/>
      <c r="VLR4" s="6"/>
      <c r="VLS4" s="6"/>
      <c r="VLT4" s="6"/>
      <c r="VLU4" s="6"/>
      <c r="VLV4" s="6"/>
      <c r="VLW4" s="6"/>
      <c r="VLX4" s="6"/>
      <c r="VLY4" s="6"/>
      <c r="VLZ4" s="6"/>
      <c r="VMA4" s="6"/>
      <c r="VMB4" s="6"/>
      <c r="VMC4" s="6"/>
      <c r="VMD4" s="6"/>
      <c r="VME4" s="6"/>
      <c r="VMF4" s="6"/>
      <c r="VMG4" s="6"/>
      <c r="VMH4" s="6"/>
      <c r="VMI4" s="6"/>
      <c r="VMJ4" s="6"/>
      <c r="VMK4" s="6"/>
      <c r="VML4" s="6"/>
      <c r="VMM4" s="6"/>
      <c r="VMN4" s="6"/>
      <c r="VMO4" s="6"/>
      <c r="VMP4" s="6"/>
      <c r="VMQ4" s="6"/>
      <c r="VMR4" s="6"/>
      <c r="VMS4" s="6"/>
      <c r="VMT4" s="6"/>
      <c r="VMU4" s="6"/>
      <c r="VMV4" s="6"/>
      <c r="VMW4" s="6"/>
      <c r="VMX4" s="6"/>
      <c r="VMY4" s="6"/>
      <c r="VMZ4" s="6"/>
      <c r="VNA4" s="6"/>
      <c r="VNB4" s="6"/>
      <c r="VNC4" s="6"/>
      <c r="VND4" s="6"/>
      <c r="VNE4" s="6"/>
      <c r="VNF4" s="6"/>
      <c r="VNG4" s="6"/>
      <c r="VNH4" s="6"/>
      <c r="VNI4" s="6"/>
      <c r="VNJ4" s="6"/>
      <c r="VNK4" s="6"/>
      <c r="VNL4" s="6"/>
      <c r="VNM4" s="6"/>
      <c r="VNN4" s="6"/>
      <c r="VNO4" s="6"/>
      <c r="VNP4" s="6"/>
      <c r="VNQ4" s="6"/>
      <c r="VNR4" s="6"/>
      <c r="VNS4" s="6"/>
      <c r="VNT4" s="6"/>
      <c r="VNU4" s="6"/>
      <c r="VNV4" s="6"/>
      <c r="VNW4" s="6"/>
      <c r="VNX4" s="6"/>
      <c r="VNY4" s="6"/>
      <c r="VNZ4" s="6"/>
      <c r="VOA4" s="6"/>
      <c r="VOB4" s="6"/>
      <c r="VOC4" s="6"/>
      <c r="VOD4" s="6"/>
      <c r="VOE4" s="6"/>
      <c r="VOF4" s="6"/>
      <c r="VOG4" s="6"/>
      <c r="VOH4" s="6"/>
      <c r="VOI4" s="6"/>
      <c r="VOJ4" s="6"/>
      <c r="VOK4" s="6"/>
      <c r="VOL4" s="6"/>
      <c r="VOM4" s="6"/>
      <c r="VON4" s="6"/>
      <c r="VOO4" s="6"/>
      <c r="VOP4" s="6"/>
      <c r="VOQ4" s="6"/>
      <c r="VOR4" s="6"/>
      <c r="VOS4" s="6"/>
      <c r="VOT4" s="6"/>
      <c r="VOU4" s="6"/>
      <c r="VOV4" s="6"/>
      <c r="VOW4" s="6"/>
      <c r="VOX4" s="6"/>
      <c r="VOY4" s="6"/>
      <c r="VOZ4" s="6"/>
      <c r="VPA4" s="6"/>
      <c r="VPB4" s="6"/>
      <c r="VPC4" s="6"/>
      <c r="VPD4" s="6"/>
      <c r="VPE4" s="6"/>
      <c r="VPF4" s="6"/>
      <c r="VPG4" s="6"/>
      <c r="VPH4" s="6"/>
      <c r="VPI4" s="6"/>
      <c r="VPJ4" s="6"/>
      <c r="VPK4" s="6"/>
      <c r="VPL4" s="6"/>
      <c r="VPM4" s="6"/>
      <c r="VPN4" s="6"/>
      <c r="VPO4" s="6"/>
      <c r="VPP4" s="6"/>
      <c r="VPQ4" s="6"/>
      <c r="VPR4" s="6"/>
      <c r="VPS4" s="6"/>
      <c r="VPT4" s="6"/>
      <c r="VPU4" s="6"/>
      <c r="VPV4" s="6"/>
      <c r="VPW4" s="6"/>
      <c r="VPX4" s="6"/>
      <c r="VPY4" s="6"/>
      <c r="VPZ4" s="6"/>
      <c r="VQA4" s="6"/>
      <c r="VQB4" s="6"/>
      <c r="VQC4" s="6"/>
      <c r="VQD4" s="6"/>
      <c r="VQE4" s="6"/>
      <c r="VQF4" s="6"/>
      <c r="VQG4" s="6"/>
      <c r="VQH4" s="6"/>
      <c r="VQI4" s="6"/>
      <c r="VQJ4" s="6"/>
      <c r="VQK4" s="6"/>
      <c r="VQL4" s="6"/>
      <c r="VQM4" s="6"/>
      <c r="VQN4" s="6"/>
      <c r="VQO4" s="6"/>
      <c r="VQP4" s="6"/>
      <c r="VQQ4" s="6"/>
      <c r="VQR4" s="6"/>
      <c r="VQS4" s="6"/>
      <c r="VQT4" s="6"/>
      <c r="VQU4" s="6"/>
      <c r="VQV4" s="6"/>
      <c r="VQW4" s="6"/>
      <c r="VQX4" s="6"/>
      <c r="VQY4" s="6"/>
      <c r="VQZ4" s="6"/>
      <c r="VRA4" s="6"/>
      <c r="VRB4" s="6"/>
      <c r="VRC4" s="6"/>
      <c r="VRD4" s="6"/>
      <c r="VRE4" s="6"/>
      <c r="VRF4" s="6"/>
      <c r="VRG4" s="6"/>
      <c r="VRH4" s="6"/>
      <c r="VRI4" s="6"/>
      <c r="VRJ4" s="6"/>
      <c r="VRK4" s="6"/>
      <c r="VRL4" s="6"/>
      <c r="VRM4" s="6"/>
      <c r="VRN4" s="6"/>
      <c r="VRO4" s="6"/>
      <c r="VRP4" s="6"/>
      <c r="VRQ4" s="6"/>
      <c r="VRR4" s="6"/>
      <c r="VRS4" s="6"/>
      <c r="VRT4" s="6"/>
      <c r="VRU4" s="6"/>
      <c r="VRV4" s="6"/>
      <c r="VRW4" s="6"/>
      <c r="VRX4" s="6"/>
      <c r="VRY4" s="6"/>
      <c r="VRZ4" s="6"/>
      <c r="VSA4" s="6"/>
      <c r="VSB4" s="6"/>
      <c r="VSC4" s="6"/>
      <c r="VSD4" s="6"/>
      <c r="VSE4" s="6"/>
      <c r="VSF4" s="6"/>
      <c r="VSG4" s="6"/>
      <c r="VSH4" s="6"/>
      <c r="VSI4" s="6"/>
      <c r="VSJ4" s="6"/>
      <c r="VSK4" s="6"/>
      <c r="VSL4" s="6"/>
      <c r="VSM4" s="6"/>
      <c r="VSN4" s="6"/>
      <c r="VSO4" s="6"/>
      <c r="VSP4" s="6"/>
      <c r="VSQ4" s="6"/>
      <c r="VSR4" s="6"/>
      <c r="VSS4" s="6"/>
      <c r="VST4" s="6"/>
      <c r="VSU4" s="6"/>
      <c r="VSV4" s="6"/>
      <c r="VSW4" s="6"/>
      <c r="VSX4" s="6"/>
      <c r="VSY4" s="6"/>
      <c r="VSZ4" s="6"/>
      <c r="VTA4" s="6"/>
      <c r="VTB4" s="6"/>
      <c r="VTC4" s="6"/>
      <c r="VTD4" s="6"/>
      <c r="VTE4" s="6"/>
      <c r="VTF4" s="6"/>
      <c r="VTG4" s="6"/>
      <c r="VTH4" s="6"/>
      <c r="VTI4" s="6"/>
      <c r="VTJ4" s="6"/>
      <c r="VTK4" s="6"/>
      <c r="VTL4" s="6"/>
      <c r="VTM4" s="6"/>
      <c r="VTN4" s="6"/>
      <c r="VTO4" s="6"/>
      <c r="VTP4" s="6"/>
      <c r="VTQ4" s="6"/>
      <c r="VTR4" s="6"/>
      <c r="VTS4" s="6"/>
      <c r="VTT4" s="6"/>
      <c r="VTU4" s="6"/>
      <c r="VTV4" s="6"/>
      <c r="VTW4" s="6"/>
      <c r="VTX4" s="6"/>
      <c r="VTY4" s="6"/>
      <c r="VTZ4" s="6"/>
      <c r="VUA4" s="6"/>
      <c r="VUB4" s="6"/>
      <c r="VUC4" s="6"/>
      <c r="VUD4" s="6"/>
      <c r="VUE4" s="6"/>
      <c r="VUF4" s="6"/>
      <c r="VUG4" s="6"/>
      <c r="VUH4" s="6"/>
      <c r="VUI4" s="6"/>
      <c r="VUJ4" s="6"/>
      <c r="VUK4" s="6"/>
      <c r="VUL4" s="6"/>
      <c r="VUM4" s="6"/>
      <c r="VUN4" s="6"/>
      <c r="VUO4" s="6"/>
      <c r="VUP4" s="6"/>
      <c r="VUQ4" s="6"/>
      <c r="VUR4" s="6"/>
      <c r="VUS4" s="6"/>
      <c r="VUT4" s="6"/>
      <c r="VUU4" s="6"/>
      <c r="VUV4" s="6"/>
      <c r="VUW4" s="6"/>
      <c r="VUX4" s="6"/>
      <c r="VUY4" s="6"/>
      <c r="VUZ4" s="6"/>
      <c r="VVA4" s="6"/>
      <c r="VVB4" s="6"/>
      <c r="VVC4" s="6"/>
      <c r="VVD4" s="6"/>
      <c r="VVE4" s="6"/>
      <c r="VVF4" s="6"/>
      <c r="VVG4" s="6"/>
      <c r="VVH4" s="6"/>
      <c r="VVI4" s="6"/>
      <c r="VVJ4" s="6"/>
      <c r="VVK4" s="6"/>
      <c r="VVL4" s="6"/>
      <c r="VVM4" s="6"/>
      <c r="VVN4" s="6"/>
      <c r="VVO4" s="6"/>
      <c r="VVP4" s="6"/>
      <c r="VVQ4" s="6"/>
      <c r="VVR4" s="6"/>
      <c r="VVS4" s="6"/>
      <c r="VVT4" s="6"/>
      <c r="VVU4" s="6"/>
      <c r="VVV4" s="6"/>
      <c r="VVW4" s="6"/>
      <c r="VVX4" s="6"/>
      <c r="VVY4" s="6"/>
      <c r="VVZ4" s="6"/>
      <c r="VWA4" s="6"/>
      <c r="VWB4" s="6"/>
      <c r="VWC4" s="6"/>
      <c r="VWD4" s="6"/>
      <c r="VWE4" s="6"/>
      <c r="VWF4" s="6"/>
      <c r="VWG4" s="6"/>
      <c r="VWH4" s="6"/>
      <c r="VWI4" s="6"/>
      <c r="VWJ4" s="6"/>
      <c r="VWK4" s="6"/>
      <c r="VWL4" s="6"/>
      <c r="VWM4" s="6"/>
      <c r="VWN4" s="6"/>
      <c r="VWO4" s="6"/>
      <c r="VWP4" s="6"/>
      <c r="VWQ4" s="6"/>
      <c r="VWR4" s="6"/>
      <c r="VWS4" s="6"/>
      <c r="VWT4" s="6"/>
      <c r="VWU4" s="6"/>
      <c r="VWV4" s="6"/>
      <c r="VWW4" s="6"/>
      <c r="VWX4" s="6"/>
      <c r="VWY4" s="6"/>
      <c r="VWZ4" s="6"/>
      <c r="VXA4" s="6"/>
      <c r="VXB4" s="6"/>
      <c r="VXC4" s="6"/>
      <c r="VXD4" s="6"/>
      <c r="VXE4" s="6"/>
      <c r="VXF4" s="6"/>
      <c r="VXG4" s="6"/>
      <c r="VXH4" s="6"/>
      <c r="VXI4" s="6"/>
      <c r="VXJ4" s="6"/>
      <c r="VXK4" s="6"/>
      <c r="VXL4" s="6"/>
      <c r="VXM4" s="6"/>
      <c r="VXN4" s="6"/>
      <c r="VXO4" s="6"/>
      <c r="VXP4" s="6"/>
      <c r="VXQ4" s="6"/>
      <c r="VXR4" s="6"/>
      <c r="VXS4" s="6"/>
      <c r="VXT4" s="6"/>
      <c r="VXU4" s="6"/>
      <c r="VXV4" s="6"/>
      <c r="VXW4" s="6"/>
      <c r="VXX4" s="6"/>
      <c r="VXY4" s="6"/>
      <c r="VXZ4" s="6"/>
      <c r="VYA4" s="6"/>
      <c r="VYB4" s="6"/>
      <c r="VYC4" s="6"/>
      <c r="VYD4" s="6"/>
      <c r="VYE4" s="6"/>
      <c r="VYF4" s="6"/>
      <c r="VYG4" s="6"/>
      <c r="VYH4" s="6"/>
      <c r="VYI4" s="6"/>
      <c r="VYJ4" s="6"/>
      <c r="VYK4" s="6"/>
      <c r="VYL4" s="6"/>
      <c r="VYM4" s="6"/>
      <c r="VYN4" s="6"/>
      <c r="VYO4" s="6"/>
      <c r="VYP4" s="6"/>
      <c r="VYQ4" s="6"/>
      <c r="VYR4" s="6"/>
      <c r="VYS4" s="6"/>
      <c r="VYT4" s="6"/>
      <c r="VYU4" s="6"/>
      <c r="VYV4" s="6"/>
      <c r="VYW4" s="6"/>
      <c r="VYX4" s="6"/>
      <c r="VYY4" s="6"/>
      <c r="VYZ4" s="6"/>
      <c r="VZA4" s="6"/>
      <c r="VZB4" s="6"/>
      <c r="VZC4" s="6"/>
      <c r="VZD4" s="6"/>
      <c r="VZE4" s="6"/>
      <c r="VZF4" s="6"/>
      <c r="VZG4" s="6"/>
      <c r="VZH4" s="6"/>
      <c r="VZI4" s="6"/>
      <c r="VZJ4" s="6"/>
      <c r="VZK4" s="6"/>
      <c r="VZL4" s="6"/>
      <c r="VZM4" s="6"/>
      <c r="VZN4" s="6"/>
      <c r="VZO4" s="6"/>
      <c r="VZP4" s="6"/>
      <c r="VZQ4" s="6"/>
      <c r="VZR4" s="6"/>
      <c r="VZS4" s="6"/>
      <c r="VZT4" s="6"/>
      <c r="VZU4" s="6"/>
      <c r="VZV4" s="6"/>
      <c r="VZW4" s="6"/>
      <c r="VZX4" s="6"/>
      <c r="VZY4" s="6"/>
      <c r="VZZ4" s="6"/>
      <c r="WAA4" s="6"/>
      <c r="WAB4" s="6"/>
      <c r="WAC4" s="6"/>
      <c r="WAD4" s="6"/>
      <c r="WAE4" s="6"/>
      <c r="WAF4" s="6"/>
      <c r="WAG4" s="6"/>
      <c r="WAH4" s="6"/>
      <c r="WAI4" s="6"/>
      <c r="WAJ4" s="6"/>
      <c r="WAK4" s="6"/>
      <c r="WAL4" s="6"/>
      <c r="WAM4" s="6"/>
      <c r="WAN4" s="6"/>
      <c r="WAO4" s="6"/>
      <c r="WAP4" s="6"/>
      <c r="WAQ4" s="6"/>
      <c r="WAR4" s="6"/>
      <c r="WAS4" s="6"/>
      <c r="WAT4" s="6"/>
      <c r="WAU4" s="6"/>
      <c r="WAV4" s="6"/>
      <c r="WAW4" s="6"/>
      <c r="WAX4" s="6"/>
      <c r="WAY4" s="6"/>
      <c r="WAZ4" s="6"/>
      <c r="WBA4" s="6"/>
      <c r="WBB4" s="6"/>
      <c r="WBC4" s="6"/>
      <c r="WBD4" s="6"/>
      <c r="WBE4" s="6"/>
      <c r="WBF4" s="6"/>
      <c r="WBG4" s="6"/>
      <c r="WBH4" s="6"/>
      <c r="WBI4" s="6"/>
      <c r="WBJ4" s="6"/>
      <c r="WBK4" s="6"/>
      <c r="WBL4" s="6"/>
      <c r="WBM4" s="6"/>
      <c r="WBN4" s="6"/>
      <c r="WBO4" s="6"/>
      <c r="WBP4" s="6"/>
      <c r="WBQ4" s="6"/>
      <c r="WBR4" s="6"/>
      <c r="WBS4" s="6"/>
      <c r="WBT4" s="6"/>
      <c r="WBU4" s="6"/>
      <c r="WBV4" s="6"/>
      <c r="WBW4" s="6"/>
      <c r="WBX4" s="6"/>
      <c r="WBY4" s="6"/>
      <c r="WBZ4" s="6"/>
      <c r="WCA4" s="6"/>
      <c r="WCB4" s="6"/>
      <c r="WCC4" s="6"/>
      <c r="WCD4" s="6"/>
      <c r="WCE4" s="6"/>
      <c r="WCF4" s="6"/>
      <c r="WCG4" s="6"/>
      <c r="WCH4" s="6"/>
      <c r="WCI4" s="6"/>
      <c r="WCJ4" s="6"/>
      <c r="WCK4" s="6"/>
      <c r="WCL4" s="6"/>
      <c r="WCM4" s="6"/>
      <c r="WCN4" s="6"/>
      <c r="WCO4" s="6"/>
      <c r="WCP4" s="6"/>
      <c r="WCQ4" s="6"/>
      <c r="WCR4" s="6"/>
      <c r="WCS4" s="6"/>
      <c r="WCT4" s="6"/>
      <c r="WCU4" s="6"/>
      <c r="WCV4" s="6"/>
      <c r="WCW4" s="6"/>
      <c r="WCX4" s="6"/>
      <c r="WCY4" s="6"/>
      <c r="WCZ4" s="6"/>
      <c r="WDA4" s="6"/>
      <c r="WDB4" s="6"/>
      <c r="WDC4" s="6"/>
      <c r="WDD4" s="6"/>
      <c r="WDE4" s="6"/>
      <c r="WDF4" s="6"/>
      <c r="WDG4" s="6"/>
      <c r="WDH4" s="6"/>
      <c r="WDI4" s="6"/>
      <c r="WDJ4" s="6"/>
      <c r="WDK4" s="6"/>
      <c r="WDL4" s="6"/>
      <c r="WDM4" s="6"/>
      <c r="WDN4" s="6"/>
      <c r="WDO4" s="6"/>
      <c r="WDP4" s="6"/>
      <c r="WDQ4" s="6"/>
      <c r="WDR4" s="6"/>
      <c r="WDS4" s="6"/>
      <c r="WDT4" s="6"/>
      <c r="WDU4" s="6"/>
      <c r="WDV4" s="6"/>
      <c r="WDW4" s="6"/>
      <c r="WDX4" s="6"/>
      <c r="WDY4" s="6"/>
      <c r="WDZ4" s="6"/>
      <c r="WEA4" s="6"/>
      <c r="WEB4" s="6"/>
      <c r="WEC4" s="6"/>
      <c r="WED4" s="6"/>
      <c r="WEE4" s="6"/>
      <c r="WEF4" s="6"/>
      <c r="WEG4" s="6"/>
      <c r="WEH4" s="6"/>
      <c r="WEI4" s="6"/>
      <c r="WEJ4" s="6"/>
      <c r="WEK4" s="6"/>
      <c r="WEL4" s="6"/>
      <c r="WEM4" s="6"/>
      <c r="WEN4" s="6"/>
      <c r="WEO4" s="6"/>
      <c r="WEP4" s="6"/>
      <c r="WEQ4" s="6"/>
      <c r="WER4" s="6"/>
      <c r="WES4" s="6"/>
      <c r="WET4" s="6"/>
      <c r="WEU4" s="6"/>
      <c r="WEV4" s="6"/>
      <c r="WEW4" s="6"/>
      <c r="WEX4" s="6"/>
      <c r="WEY4" s="6"/>
      <c r="WEZ4" s="6"/>
      <c r="WFA4" s="6"/>
      <c r="WFB4" s="6"/>
      <c r="WFC4" s="6"/>
      <c r="WFD4" s="6"/>
      <c r="WFE4" s="6"/>
      <c r="WFF4" s="6"/>
      <c r="WFG4" s="6"/>
      <c r="WFH4" s="6"/>
      <c r="WFI4" s="6"/>
      <c r="WFJ4" s="6"/>
      <c r="WFK4" s="6"/>
      <c r="WFL4" s="6"/>
      <c r="WFM4" s="6"/>
      <c r="WFN4" s="6"/>
      <c r="WFO4" s="6"/>
      <c r="WFP4" s="6"/>
      <c r="WFQ4" s="6"/>
      <c r="WFR4" s="6"/>
      <c r="WFS4" s="6"/>
      <c r="WFT4" s="6"/>
      <c r="WFU4" s="6"/>
      <c r="WFV4" s="6"/>
      <c r="WFW4" s="6"/>
      <c r="WFX4" s="6"/>
      <c r="WFY4" s="6"/>
      <c r="WFZ4" s="6"/>
      <c r="WGA4" s="6"/>
      <c r="WGB4" s="6"/>
      <c r="WGC4" s="6"/>
      <c r="WGD4" s="6"/>
      <c r="WGE4" s="6"/>
      <c r="WGF4" s="6"/>
      <c r="WGG4" s="6"/>
      <c r="WGH4" s="6"/>
      <c r="WGI4" s="6"/>
      <c r="WGJ4" s="6"/>
      <c r="WGK4" s="6"/>
      <c r="WGL4" s="6"/>
      <c r="WGM4" s="6"/>
      <c r="WGN4" s="6"/>
      <c r="WGO4" s="6"/>
      <c r="WGP4" s="6"/>
      <c r="WGQ4" s="6"/>
      <c r="WGR4" s="6"/>
      <c r="WGS4" s="6"/>
      <c r="WGT4" s="6"/>
      <c r="WGU4" s="6"/>
      <c r="WGV4" s="6"/>
      <c r="WGW4" s="6"/>
      <c r="WGX4" s="6"/>
      <c r="WGY4" s="6"/>
      <c r="WGZ4" s="6"/>
      <c r="WHA4" s="6"/>
      <c r="WHB4" s="6"/>
      <c r="WHC4" s="6"/>
      <c r="WHD4" s="6"/>
      <c r="WHE4" s="6"/>
      <c r="WHF4" s="6"/>
      <c r="WHG4" s="6"/>
      <c r="WHH4" s="6"/>
      <c r="WHI4" s="6"/>
      <c r="WHJ4" s="6"/>
      <c r="WHK4" s="6"/>
      <c r="WHL4" s="6"/>
      <c r="WHM4" s="6"/>
      <c r="WHN4" s="6"/>
      <c r="WHO4" s="6"/>
      <c r="WHP4" s="6"/>
      <c r="WHQ4" s="6"/>
      <c r="WHR4" s="6"/>
      <c r="WHS4" s="6"/>
      <c r="WHT4" s="6"/>
      <c r="WHU4" s="6"/>
      <c r="WHV4" s="6"/>
      <c r="WHW4" s="6"/>
      <c r="WHX4" s="6"/>
      <c r="WHY4" s="6"/>
      <c r="WHZ4" s="6"/>
      <c r="WIA4" s="6"/>
      <c r="WIB4" s="6"/>
      <c r="WIC4" s="6"/>
      <c r="WID4" s="6"/>
      <c r="WIE4" s="6"/>
      <c r="WIF4" s="6"/>
      <c r="WIG4" s="6"/>
      <c r="WIH4" s="6"/>
      <c r="WII4" s="6"/>
      <c r="WIJ4" s="6"/>
      <c r="WIK4" s="6"/>
      <c r="WIL4" s="6"/>
      <c r="WIM4" s="6"/>
      <c r="WIN4" s="6"/>
      <c r="WIO4" s="6"/>
      <c r="WIP4" s="6"/>
      <c r="WIQ4" s="6"/>
      <c r="WIR4" s="6"/>
      <c r="WIS4" s="6"/>
      <c r="WIT4" s="6"/>
      <c r="WIU4" s="6"/>
      <c r="WIV4" s="6"/>
      <c r="WIW4" s="6"/>
      <c r="WIX4" s="6"/>
      <c r="WIY4" s="6"/>
      <c r="WIZ4" s="6"/>
      <c r="WJA4" s="6"/>
      <c r="WJB4" s="6"/>
      <c r="WJC4" s="6"/>
      <c r="WJD4" s="6"/>
      <c r="WJE4" s="6"/>
      <c r="WJF4" s="6"/>
      <c r="WJG4" s="6"/>
      <c r="WJH4" s="6"/>
      <c r="WJI4" s="6"/>
      <c r="WJJ4" s="6"/>
      <c r="WJK4" s="6"/>
      <c r="WJL4" s="6"/>
      <c r="WJM4" s="6"/>
      <c r="WJN4" s="6"/>
      <c r="WJO4" s="6"/>
      <c r="WJP4" s="6"/>
      <c r="WJQ4" s="6"/>
      <c r="WJR4" s="6"/>
      <c r="WJS4" s="6"/>
      <c r="WJT4" s="6"/>
      <c r="WJU4" s="6"/>
      <c r="WJV4" s="6"/>
      <c r="WJW4" s="6"/>
      <c r="WJX4" s="6"/>
      <c r="WJY4" s="6"/>
      <c r="WJZ4" s="6"/>
      <c r="WKA4" s="6"/>
      <c r="WKB4" s="6"/>
      <c r="WKC4" s="6"/>
      <c r="WKD4" s="6"/>
      <c r="WKE4" s="6"/>
      <c r="WKF4" s="6"/>
      <c r="WKG4" s="6"/>
      <c r="WKH4" s="6"/>
      <c r="WKI4" s="6"/>
      <c r="WKJ4" s="6"/>
      <c r="WKK4" s="6"/>
      <c r="WKL4" s="6"/>
      <c r="WKM4" s="6"/>
      <c r="WKN4" s="6"/>
      <c r="WKO4" s="6"/>
      <c r="WKP4" s="6"/>
      <c r="WKQ4" s="6"/>
      <c r="WKR4" s="6"/>
      <c r="WKS4" s="6"/>
      <c r="WKT4" s="6"/>
      <c r="WKU4" s="6"/>
      <c r="WKV4" s="6"/>
      <c r="WKW4" s="6"/>
      <c r="WKX4" s="6"/>
      <c r="WKY4" s="6"/>
      <c r="WKZ4" s="6"/>
      <c r="WLA4" s="6"/>
      <c r="WLB4" s="6"/>
      <c r="WLC4" s="6"/>
      <c r="WLD4" s="6"/>
      <c r="WLE4" s="6"/>
      <c r="WLF4" s="6"/>
      <c r="WLG4" s="6"/>
      <c r="WLH4" s="6"/>
      <c r="WLI4" s="6"/>
      <c r="WLJ4" s="6"/>
      <c r="WLK4" s="6"/>
      <c r="WLL4" s="6"/>
      <c r="WLM4" s="6"/>
      <c r="WLN4" s="6"/>
      <c r="WLO4" s="6"/>
      <c r="WLP4" s="6"/>
      <c r="WLQ4" s="6"/>
      <c r="WLR4" s="6"/>
      <c r="WLS4" s="6"/>
      <c r="WLT4" s="6"/>
      <c r="WLU4" s="6"/>
      <c r="WLV4" s="6"/>
      <c r="WLW4" s="6"/>
      <c r="WLX4" s="6"/>
      <c r="WLY4" s="6"/>
      <c r="WLZ4" s="6"/>
      <c r="WMA4" s="6"/>
      <c r="WMB4" s="6"/>
      <c r="WMC4" s="6"/>
      <c r="WMD4" s="6"/>
      <c r="WME4" s="6"/>
      <c r="WMF4" s="6"/>
      <c r="WMG4" s="6"/>
      <c r="WMH4" s="6"/>
      <c r="WMI4" s="6"/>
      <c r="WMJ4" s="6"/>
      <c r="WMK4" s="6"/>
      <c r="WML4" s="6"/>
      <c r="WMM4" s="6"/>
      <c r="WMN4" s="6"/>
      <c r="WMO4" s="6"/>
      <c r="WMP4" s="6"/>
      <c r="WMQ4" s="6"/>
      <c r="WMR4" s="6"/>
      <c r="WMS4" s="6"/>
      <c r="WMT4" s="6"/>
      <c r="WMU4" s="6"/>
      <c r="WMV4" s="6"/>
      <c r="WMW4" s="6"/>
      <c r="WMX4" s="6"/>
      <c r="WMY4" s="6"/>
      <c r="WMZ4" s="6"/>
      <c r="WNA4" s="6"/>
      <c r="WNB4" s="6"/>
      <c r="WNC4" s="6"/>
      <c r="WND4" s="6"/>
      <c r="WNE4" s="6"/>
      <c r="WNF4" s="6"/>
      <c r="WNG4" s="6"/>
      <c r="WNH4" s="6"/>
      <c r="WNI4" s="6"/>
      <c r="WNJ4" s="6"/>
      <c r="WNK4" s="6"/>
      <c r="WNL4" s="6"/>
      <c r="WNM4" s="6"/>
      <c r="WNN4" s="6"/>
      <c r="WNO4" s="6"/>
      <c r="WNP4" s="6"/>
      <c r="WNQ4" s="6"/>
      <c r="WNR4" s="6"/>
      <c r="WNS4" s="6"/>
      <c r="WNT4" s="6"/>
      <c r="WNU4" s="6"/>
      <c r="WNV4" s="6"/>
      <c r="WNW4" s="6"/>
      <c r="WNX4" s="6"/>
      <c r="WNY4" s="6"/>
      <c r="WNZ4" s="6"/>
      <c r="WOA4" s="6"/>
      <c r="WOB4" s="6"/>
      <c r="WOC4" s="6"/>
      <c r="WOD4" s="6"/>
      <c r="WOE4" s="6"/>
      <c r="WOF4" s="6"/>
      <c r="WOG4" s="6"/>
      <c r="WOH4" s="6"/>
      <c r="WOI4" s="6"/>
      <c r="WOJ4" s="6"/>
      <c r="WOK4" s="6"/>
      <c r="WOL4" s="6"/>
      <c r="WOM4" s="6"/>
      <c r="WON4" s="6"/>
      <c r="WOO4" s="6"/>
      <c r="WOP4" s="6"/>
      <c r="WOQ4" s="6"/>
      <c r="WOR4" s="6"/>
      <c r="WOS4" s="6"/>
      <c r="WOT4" s="6"/>
      <c r="WOU4" s="6"/>
      <c r="WOV4" s="6"/>
      <c r="WOW4" s="6"/>
      <c r="WOX4" s="6"/>
      <c r="WOY4" s="6"/>
      <c r="WOZ4" s="6"/>
      <c r="WPA4" s="6"/>
      <c r="WPB4" s="6"/>
      <c r="WPC4" s="6"/>
      <c r="WPD4" s="6"/>
      <c r="WPE4" s="6"/>
      <c r="WPF4" s="6"/>
      <c r="WPG4" s="6"/>
      <c r="WPH4" s="6"/>
      <c r="WPI4" s="6"/>
      <c r="WPJ4" s="6"/>
      <c r="WPK4" s="6"/>
      <c r="WPL4" s="6"/>
      <c r="WPM4" s="6"/>
      <c r="WPN4" s="6"/>
      <c r="WPO4" s="6"/>
      <c r="WPP4" s="6"/>
      <c r="WPQ4" s="6"/>
      <c r="WPR4" s="6"/>
      <c r="WPS4" s="6"/>
      <c r="WPT4" s="6"/>
      <c r="WPU4" s="6"/>
      <c r="WPV4" s="6"/>
      <c r="WPW4" s="6"/>
      <c r="WPX4" s="6"/>
      <c r="WPY4" s="6"/>
      <c r="WPZ4" s="6"/>
      <c r="WQA4" s="6"/>
      <c r="WQB4" s="6"/>
      <c r="WQC4" s="6"/>
      <c r="WQD4" s="6"/>
      <c r="WQE4" s="6"/>
      <c r="WQF4" s="6"/>
      <c r="WQG4" s="6"/>
      <c r="WQH4" s="6"/>
      <c r="WQI4" s="6"/>
      <c r="WQJ4" s="6"/>
      <c r="WQK4" s="6"/>
      <c r="WQL4" s="6"/>
      <c r="WQM4" s="6"/>
      <c r="WQN4" s="6"/>
      <c r="WQO4" s="6"/>
      <c r="WQP4" s="6"/>
      <c r="WQQ4" s="6"/>
      <c r="WQR4" s="6"/>
      <c r="WQS4" s="6"/>
      <c r="WQT4" s="6"/>
      <c r="WQU4" s="6"/>
      <c r="WQV4" s="6"/>
      <c r="WQW4" s="6"/>
      <c r="WQX4" s="6"/>
      <c r="WQY4" s="6"/>
      <c r="WQZ4" s="6"/>
      <c r="WRA4" s="6"/>
      <c r="WRB4" s="6"/>
      <c r="WRC4" s="6"/>
      <c r="WRD4" s="6"/>
      <c r="WRE4" s="6"/>
      <c r="WRF4" s="6"/>
      <c r="WRG4" s="6"/>
      <c r="WRH4" s="6"/>
      <c r="WRI4" s="6"/>
      <c r="WRJ4" s="6"/>
      <c r="WRK4" s="6"/>
      <c r="WRL4" s="6"/>
      <c r="WRM4" s="6"/>
      <c r="WRN4" s="6"/>
      <c r="WRO4" s="6"/>
      <c r="WRP4" s="6"/>
      <c r="WRQ4" s="6"/>
      <c r="WRR4" s="6"/>
      <c r="WRS4" s="6"/>
      <c r="WRT4" s="6"/>
      <c r="WRU4" s="6"/>
      <c r="WRV4" s="6"/>
      <c r="WRW4" s="6"/>
      <c r="WRX4" s="6"/>
      <c r="WRY4" s="6"/>
      <c r="WRZ4" s="6"/>
      <c r="WSA4" s="6"/>
      <c r="WSB4" s="6"/>
      <c r="WSC4" s="6"/>
      <c r="WSD4" s="6"/>
      <c r="WSE4" s="6"/>
      <c r="WSF4" s="6"/>
      <c r="WSG4" s="6"/>
      <c r="WSH4" s="6"/>
      <c r="WSI4" s="6"/>
      <c r="WSJ4" s="6"/>
      <c r="WSK4" s="6"/>
      <c r="WSL4" s="6"/>
      <c r="WSM4" s="6"/>
      <c r="WSN4" s="6"/>
      <c r="WSO4" s="6"/>
      <c r="WSP4" s="6"/>
      <c r="WSQ4" s="6"/>
      <c r="WSR4" s="6"/>
      <c r="WSS4" s="6"/>
      <c r="WST4" s="6"/>
      <c r="WSU4" s="6"/>
      <c r="WSV4" s="6"/>
      <c r="WSW4" s="6"/>
      <c r="WSX4" s="6"/>
      <c r="WSY4" s="6"/>
      <c r="WSZ4" s="6"/>
      <c r="WTA4" s="6"/>
      <c r="WTB4" s="6"/>
      <c r="WTC4" s="6"/>
      <c r="WTD4" s="6"/>
      <c r="WTE4" s="6"/>
      <c r="WTF4" s="6"/>
      <c r="WTG4" s="6"/>
      <c r="WTH4" s="6"/>
      <c r="WTI4" s="6"/>
      <c r="WTJ4" s="6"/>
      <c r="WTK4" s="6"/>
      <c r="WTL4" s="6"/>
      <c r="WTM4" s="6"/>
      <c r="WTN4" s="6"/>
      <c r="WTO4" s="6"/>
      <c r="WTP4" s="6"/>
      <c r="WTQ4" s="6"/>
      <c r="WTR4" s="6"/>
      <c r="WTS4" s="6"/>
      <c r="WTT4" s="6"/>
      <c r="WTU4" s="6"/>
      <c r="WTV4" s="6"/>
      <c r="WTW4" s="6"/>
      <c r="WTX4" s="6"/>
      <c r="WTY4" s="6"/>
      <c r="WTZ4" s="6"/>
      <c r="WUA4" s="6"/>
      <c r="WUB4" s="6"/>
      <c r="WUC4" s="6"/>
      <c r="WUD4" s="6"/>
      <c r="WUE4" s="6"/>
      <c r="WUF4" s="6"/>
      <c r="WUG4" s="6"/>
      <c r="WUH4" s="6"/>
      <c r="WUI4" s="6"/>
      <c r="WUJ4" s="6"/>
      <c r="WUK4" s="6"/>
      <c r="WUL4" s="6"/>
      <c r="WUM4" s="6"/>
      <c r="WUN4" s="6"/>
      <c r="WUO4" s="6"/>
      <c r="WUP4" s="6"/>
      <c r="WUQ4" s="6"/>
      <c r="WUR4" s="6"/>
      <c r="WUS4" s="6"/>
      <c r="WUT4" s="6"/>
      <c r="WUU4" s="6"/>
      <c r="WUV4" s="6"/>
      <c r="WUW4" s="6"/>
      <c r="WUX4" s="6"/>
      <c r="WUY4" s="6"/>
      <c r="WUZ4" s="6"/>
      <c r="WVA4" s="6"/>
      <c r="WVB4" s="6"/>
      <c r="WVC4" s="6"/>
      <c r="WVD4" s="6"/>
      <c r="WVE4" s="6"/>
      <c r="WVF4" s="6"/>
      <c r="WVG4" s="6"/>
      <c r="WVH4" s="6"/>
      <c r="WVI4" s="6"/>
      <c r="WVJ4" s="6"/>
      <c r="WVK4" s="6"/>
      <c r="WVL4" s="6"/>
      <c r="WVM4" s="6"/>
      <c r="WVN4" s="6"/>
      <c r="WVO4" s="6"/>
      <c r="WVP4" s="6"/>
      <c r="WVQ4" s="6"/>
      <c r="WVR4" s="6"/>
      <c r="WVS4" s="6"/>
      <c r="WVT4" s="6"/>
      <c r="WVU4" s="6"/>
      <c r="WVV4" s="6"/>
      <c r="WVW4" s="6"/>
      <c r="WVX4" s="6"/>
      <c r="WVY4" s="6"/>
      <c r="WVZ4" s="6"/>
      <c r="WWA4" s="6"/>
      <c r="WWB4" s="6"/>
      <c r="WWC4" s="6"/>
      <c r="WWD4" s="6"/>
      <c r="WWE4" s="6"/>
      <c r="WWF4" s="6"/>
      <c r="WWG4" s="6"/>
      <c r="WWH4" s="6"/>
      <c r="WWI4" s="6"/>
      <c r="WWJ4" s="6"/>
      <c r="WWK4" s="6"/>
      <c r="WWL4" s="6"/>
      <c r="WWM4" s="6"/>
      <c r="WWN4" s="6"/>
      <c r="WWO4" s="6"/>
      <c r="WWP4" s="6"/>
      <c r="WWQ4" s="6"/>
      <c r="WWR4" s="6"/>
      <c r="WWS4" s="6"/>
      <c r="WWT4" s="6"/>
      <c r="WWU4" s="6"/>
      <c r="WWV4" s="6"/>
      <c r="WWW4" s="6"/>
      <c r="WWX4" s="6"/>
      <c r="WWY4" s="6"/>
      <c r="WWZ4" s="6"/>
      <c r="WXA4" s="6"/>
      <c r="WXB4" s="6"/>
      <c r="WXC4" s="6"/>
      <c r="WXD4" s="6"/>
      <c r="WXE4" s="6"/>
      <c r="WXF4" s="6"/>
      <c r="WXG4" s="6"/>
      <c r="WXH4" s="6"/>
      <c r="WXI4" s="6"/>
      <c r="WXJ4" s="6"/>
      <c r="WXK4" s="6"/>
      <c r="WXL4" s="6"/>
      <c r="WXM4" s="6"/>
      <c r="WXN4" s="6"/>
      <c r="WXO4" s="6"/>
      <c r="WXP4" s="6"/>
      <c r="WXQ4" s="6"/>
      <c r="WXR4" s="6"/>
      <c r="WXS4" s="6"/>
      <c r="WXT4" s="6"/>
      <c r="WXU4" s="6"/>
      <c r="WXV4" s="6"/>
      <c r="WXW4" s="6"/>
      <c r="WXX4" s="6"/>
      <c r="WXY4" s="6"/>
      <c r="WXZ4" s="6"/>
      <c r="WYA4" s="6"/>
      <c r="WYB4" s="6"/>
      <c r="WYC4" s="6"/>
      <c r="WYD4" s="6"/>
      <c r="WYE4" s="6"/>
      <c r="WYF4" s="6"/>
      <c r="WYG4" s="6"/>
      <c r="WYH4" s="6"/>
      <c r="WYI4" s="6"/>
      <c r="WYJ4" s="6"/>
      <c r="WYK4" s="6"/>
      <c r="WYL4" s="6"/>
      <c r="WYM4" s="6"/>
      <c r="WYN4" s="6"/>
      <c r="WYO4" s="6"/>
      <c r="WYP4" s="6"/>
      <c r="WYQ4" s="6"/>
      <c r="WYR4" s="6"/>
      <c r="WYS4" s="6"/>
      <c r="WYT4" s="6"/>
      <c r="WYU4" s="6"/>
      <c r="WYV4" s="6"/>
      <c r="WYW4" s="6"/>
      <c r="WYX4" s="6"/>
      <c r="WYY4" s="6"/>
      <c r="WYZ4" s="6"/>
      <c r="WZA4" s="6"/>
      <c r="WZB4" s="6"/>
      <c r="WZC4" s="6"/>
      <c r="WZD4" s="6"/>
      <c r="WZE4" s="6"/>
      <c r="WZF4" s="6"/>
      <c r="WZG4" s="6"/>
      <c r="WZH4" s="6"/>
      <c r="WZI4" s="6"/>
      <c r="WZJ4" s="6"/>
      <c r="WZK4" s="6"/>
      <c r="WZL4" s="6"/>
      <c r="WZM4" s="6"/>
      <c r="WZN4" s="6"/>
      <c r="WZO4" s="6"/>
      <c r="WZP4" s="6"/>
      <c r="WZQ4" s="6"/>
      <c r="WZR4" s="6"/>
      <c r="WZS4" s="6"/>
      <c r="WZT4" s="6"/>
      <c r="WZU4" s="6"/>
      <c r="WZV4" s="6"/>
      <c r="WZW4" s="6"/>
      <c r="WZX4" s="6"/>
      <c r="WZY4" s="6"/>
      <c r="WZZ4" s="6"/>
      <c r="XAA4" s="6"/>
      <c r="XAB4" s="6"/>
      <c r="XAC4" s="6"/>
      <c r="XAD4" s="6"/>
      <c r="XAE4" s="6"/>
      <c r="XAF4" s="6"/>
      <c r="XAG4" s="6"/>
      <c r="XAH4" s="6"/>
      <c r="XAI4" s="6"/>
      <c r="XAJ4" s="6"/>
      <c r="XAK4" s="6"/>
      <c r="XAL4" s="6"/>
      <c r="XAM4" s="6"/>
      <c r="XAN4" s="6"/>
      <c r="XAO4" s="6"/>
      <c r="XAP4" s="6"/>
      <c r="XAQ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  <c r="XEB4" s="6"/>
      <c r="XEC4" s="6"/>
      <c r="XED4" s="6"/>
      <c r="XEE4" s="6"/>
      <c r="XEF4" s="6"/>
      <c r="XEG4" s="6"/>
      <c r="XEH4" s="6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pans="1:16384">
      <c r="D5" s="7" t="s">
        <v>5</v>
      </c>
      <c r="E5" s="8" t="s">
        <v>6</v>
      </c>
      <c r="F5" s="9">
        <v>2008</v>
      </c>
      <c r="G5" s="10">
        <v>2009</v>
      </c>
      <c r="H5" s="10">
        <v>2010</v>
      </c>
      <c r="I5" s="11">
        <v>2011</v>
      </c>
      <c r="J5" s="11">
        <v>2012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  <c r="EYQ5" s="6"/>
      <c r="EYR5" s="6"/>
      <c r="EYS5" s="6"/>
      <c r="EYT5" s="6"/>
      <c r="EYU5" s="6"/>
      <c r="EYV5" s="6"/>
      <c r="EYW5" s="6"/>
      <c r="EYX5" s="6"/>
      <c r="EYY5" s="6"/>
      <c r="EYZ5" s="6"/>
      <c r="EZA5" s="6"/>
      <c r="EZB5" s="6"/>
      <c r="EZC5" s="6"/>
      <c r="EZD5" s="6"/>
      <c r="EZE5" s="6"/>
      <c r="EZF5" s="6"/>
      <c r="EZG5" s="6"/>
      <c r="EZH5" s="6"/>
      <c r="EZI5" s="6"/>
      <c r="EZJ5" s="6"/>
      <c r="EZK5" s="6"/>
      <c r="EZL5" s="6"/>
      <c r="EZM5" s="6"/>
      <c r="EZN5" s="6"/>
      <c r="EZO5" s="6"/>
      <c r="EZP5" s="6"/>
      <c r="EZQ5" s="6"/>
      <c r="EZR5" s="6"/>
      <c r="EZS5" s="6"/>
      <c r="EZT5" s="6"/>
      <c r="EZU5" s="6"/>
      <c r="EZV5" s="6"/>
      <c r="EZW5" s="6"/>
      <c r="EZX5" s="6"/>
      <c r="EZY5" s="6"/>
      <c r="EZZ5" s="6"/>
      <c r="FAA5" s="6"/>
      <c r="FAB5" s="6"/>
      <c r="FAC5" s="6"/>
      <c r="FAD5" s="6"/>
      <c r="FAE5" s="6"/>
      <c r="FAF5" s="6"/>
      <c r="FAG5" s="6"/>
      <c r="FAH5" s="6"/>
      <c r="FAI5" s="6"/>
      <c r="FAJ5" s="6"/>
      <c r="FAK5" s="6"/>
      <c r="FAL5" s="6"/>
      <c r="FAM5" s="6"/>
      <c r="FAN5" s="6"/>
      <c r="FAO5" s="6"/>
      <c r="FAP5" s="6"/>
      <c r="FAQ5" s="6"/>
      <c r="FAR5" s="6"/>
      <c r="FAS5" s="6"/>
      <c r="FAT5" s="6"/>
      <c r="FAU5" s="6"/>
      <c r="FAV5" s="6"/>
      <c r="FAW5" s="6"/>
      <c r="FAX5" s="6"/>
      <c r="FAY5" s="6"/>
      <c r="FAZ5" s="6"/>
      <c r="FBA5" s="6"/>
      <c r="FBB5" s="6"/>
      <c r="FBC5" s="6"/>
      <c r="FBD5" s="6"/>
      <c r="FBE5" s="6"/>
      <c r="FBF5" s="6"/>
      <c r="FBG5" s="6"/>
      <c r="FBH5" s="6"/>
      <c r="FBI5" s="6"/>
      <c r="FBJ5" s="6"/>
      <c r="FBK5" s="6"/>
      <c r="FBL5" s="6"/>
      <c r="FBM5" s="6"/>
      <c r="FBN5" s="6"/>
      <c r="FBO5" s="6"/>
      <c r="FBP5" s="6"/>
      <c r="FBQ5" s="6"/>
      <c r="FBR5" s="6"/>
      <c r="FBS5" s="6"/>
      <c r="FBT5" s="6"/>
      <c r="FBU5" s="6"/>
      <c r="FBV5" s="6"/>
      <c r="FBW5" s="6"/>
      <c r="FBX5" s="6"/>
      <c r="FBY5" s="6"/>
      <c r="FBZ5" s="6"/>
      <c r="FCA5" s="6"/>
      <c r="FCB5" s="6"/>
      <c r="FCC5" s="6"/>
      <c r="FCD5" s="6"/>
      <c r="FCE5" s="6"/>
      <c r="FCF5" s="6"/>
      <c r="FCG5" s="6"/>
      <c r="FCH5" s="6"/>
      <c r="FCI5" s="6"/>
      <c r="FCJ5" s="6"/>
      <c r="FCK5" s="6"/>
      <c r="FCL5" s="6"/>
      <c r="FCM5" s="6"/>
      <c r="FCN5" s="6"/>
      <c r="FCO5" s="6"/>
      <c r="FCP5" s="6"/>
      <c r="FCQ5" s="6"/>
      <c r="FCR5" s="6"/>
      <c r="FCS5" s="6"/>
      <c r="FCT5" s="6"/>
      <c r="FCU5" s="6"/>
      <c r="FCV5" s="6"/>
      <c r="FCW5" s="6"/>
      <c r="FCX5" s="6"/>
      <c r="FCY5" s="6"/>
      <c r="FCZ5" s="6"/>
      <c r="FDA5" s="6"/>
      <c r="FDB5" s="6"/>
      <c r="FDC5" s="6"/>
      <c r="FDD5" s="6"/>
      <c r="FDE5" s="6"/>
      <c r="FDF5" s="6"/>
      <c r="FDG5" s="6"/>
      <c r="FDH5" s="6"/>
      <c r="FDI5" s="6"/>
      <c r="FDJ5" s="6"/>
      <c r="FDK5" s="6"/>
      <c r="FDL5" s="6"/>
      <c r="FDM5" s="6"/>
      <c r="FDN5" s="6"/>
      <c r="FDO5" s="6"/>
      <c r="FDP5" s="6"/>
      <c r="FDQ5" s="6"/>
      <c r="FDR5" s="6"/>
      <c r="FDS5" s="6"/>
      <c r="FDT5" s="6"/>
      <c r="FDU5" s="6"/>
      <c r="FDV5" s="6"/>
      <c r="FDW5" s="6"/>
      <c r="FDX5" s="6"/>
      <c r="FDY5" s="6"/>
      <c r="FDZ5" s="6"/>
      <c r="FEA5" s="6"/>
      <c r="FEB5" s="6"/>
      <c r="FEC5" s="6"/>
      <c r="FED5" s="6"/>
      <c r="FEE5" s="6"/>
      <c r="FEF5" s="6"/>
      <c r="FEG5" s="6"/>
      <c r="FEH5" s="6"/>
      <c r="FEI5" s="6"/>
      <c r="FEJ5" s="6"/>
      <c r="FEK5" s="6"/>
      <c r="FEL5" s="6"/>
      <c r="FEM5" s="6"/>
      <c r="FEN5" s="6"/>
      <c r="FEO5" s="6"/>
      <c r="FEP5" s="6"/>
      <c r="FEQ5" s="6"/>
      <c r="FER5" s="6"/>
      <c r="FES5" s="6"/>
      <c r="FET5" s="6"/>
      <c r="FEU5" s="6"/>
      <c r="FEV5" s="6"/>
      <c r="FEW5" s="6"/>
      <c r="FEX5" s="6"/>
      <c r="FEY5" s="6"/>
      <c r="FEZ5" s="6"/>
      <c r="FFA5" s="6"/>
      <c r="FFB5" s="6"/>
      <c r="FFC5" s="6"/>
      <c r="FFD5" s="6"/>
      <c r="FFE5" s="6"/>
      <c r="FFF5" s="6"/>
      <c r="FFG5" s="6"/>
      <c r="FFH5" s="6"/>
      <c r="FFI5" s="6"/>
      <c r="FFJ5" s="6"/>
      <c r="FFK5" s="6"/>
      <c r="FFL5" s="6"/>
      <c r="FFM5" s="6"/>
      <c r="FFN5" s="6"/>
      <c r="FFO5" s="6"/>
      <c r="FFP5" s="6"/>
      <c r="FFQ5" s="6"/>
      <c r="FFR5" s="6"/>
      <c r="FFS5" s="6"/>
      <c r="FFT5" s="6"/>
      <c r="FFU5" s="6"/>
      <c r="FFV5" s="6"/>
      <c r="FFW5" s="6"/>
      <c r="FFX5" s="6"/>
      <c r="FFY5" s="6"/>
      <c r="FFZ5" s="6"/>
      <c r="FGA5" s="6"/>
      <c r="FGB5" s="6"/>
      <c r="FGC5" s="6"/>
      <c r="FGD5" s="6"/>
      <c r="FGE5" s="6"/>
      <c r="FGF5" s="6"/>
      <c r="FGG5" s="6"/>
      <c r="FGH5" s="6"/>
      <c r="FGI5" s="6"/>
      <c r="FGJ5" s="6"/>
      <c r="FGK5" s="6"/>
      <c r="FGL5" s="6"/>
      <c r="FGM5" s="6"/>
      <c r="FGN5" s="6"/>
      <c r="FGO5" s="6"/>
      <c r="FGP5" s="6"/>
      <c r="FGQ5" s="6"/>
      <c r="FGR5" s="6"/>
      <c r="FGS5" s="6"/>
      <c r="FGT5" s="6"/>
      <c r="FGU5" s="6"/>
      <c r="FGV5" s="6"/>
      <c r="FGW5" s="6"/>
      <c r="FGX5" s="6"/>
      <c r="FGY5" s="6"/>
      <c r="FGZ5" s="6"/>
      <c r="FHA5" s="6"/>
      <c r="FHB5" s="6"/>
      <c r="FHC5" s="6"/>
      <c r="FHD5" s="6"/>
      <c r="FHE5" s="6"/>
      <c r="FHF5" s="6"/>
      <c r="FHG5" s="6"/>
      <c r="FHH5" s="6"/>
      <c r="FHI5" s="6"/>
      <c r="FHJ5" s="6"/>
      <c r="FHK5" s="6"/>
      <c r="FHL5" s="6"/>
      <c r="FHM5" s="6"/>
      <c r="FHN5" s="6"/>
      <c r="FHO5" s="6"/>
      <c r="FHP5" s="6"/>
      <c r="FHQ5" s="6"/>
      <c r="FHR5" s="6"/>
      <c r="FHS5" s="6"/>
      <c r="FHT5" s="6"/>
      <c r="FHU5" s="6"/>
      <c r="FHV5" s="6"/>
      <c r="FHW5" s="6"/>
      <c r="FHX5" s="6"/>
      <c r="FHY5" s="6"/>
      <c r="FHZ5" s="6"/>
      <c r="FIA5" s="6"/>
      <c r="FIB5" s="6"/>
      <c r="FIC5" s="6"/>
      <c r="FID5" s="6"/>
      <c r="FIE5" s="6"/>
      <c r="FIF5" s="6"/>
      <c r="FIG5" s="6"/>
      <c r="FIH5" s="6"/>
      <c r="FII5" s="6"/>
      <c r="FIJ5" s="6"/>
      <c r="FIK5" s="6"/>
      <c r="FIL5" s="6"/>
      <c r="FIM5" s="6"/>
      <c r="FIN5" s="6"/>
      <c r="FIO5" s="6"/>
      <c r="FIP5" s="6"/>
      <c r="FIQ5" s="6"/>
      <c r="FIR5" s="6"/>
      <c r="FIS5" s="6"/>
      <c r="FIT5" s="6"/>
      <c r="FIU5" s="6"/>
      <c r="FIV5" s="6"/>
      <c r="FIW5" s="6"/>
      <c r="FIX5" s="6"/>
      <c r="FIY5" s="6"/>
      <c r="FIZ5" s="6"/>
      <c r="FJA5" s="6"/>
      <c r="FJB5" s="6"/>
      <c r="FJC5" s="6"/>
      <c r="FJD5" s="6"/>
      <c r="FJE5" s="6"/>
      <c r="FJF5" s="6"/>
      <c r="FJG5" s="6"/>
      <c r="FJH5" s="6"/>
      <c r="FJI5" s="6"/>
      <c r="FJJ5" s="6"/>
      <c r="FJK5" s="6"/>
      <c r="FJL5" s="6"/>
      <c r="FJM5" s="6"/>
      <c r="FJN5" s="6"/>
      <c r="FJO5" s="6"/>
      <c r="FJP5" s="6"/>
      <c r="FJQ5" s="6"/>
      <c r="FJR5" s="6"/>
      <c r="FJS5" s="6"/>
      <c r="FJT5" s="6"/>
      <c r="FJU5" s="6"/>
      <c r="FJV5" s="6"/>
      <c r="FJW5" s="6"/>
      <c r="FJX5" s="6"/>
      <c r="FJY5" s="6"/>
      <c r="FJZ5" s="6"/>
      <c r="FKA5" s="6"/>
      <c r="FKB5" s="6"/>
      <c r="FKC5" s="6"/>
      <c r="FKD5" s="6"/>
      <c r="FKE5" s="6"/>
      <c r="FKF5" s="6"/>
      <c r="FKG5" s="6"/>
      <c r="FKH5" s="6"/>
      <c r="FKI5" s="6"/>
      <c r="FKJ5" s="6"/>
      <c r="FKK5" s="6"/>
      <c r="FKL5" s="6"/>
      <c r="FKM5" s="6"/>
      <c r="FKN5" s="6"/>
      <c r="FKO5" s="6"/>
      <c r="FKP5" s="6"/>
      <c r="FKQ5" s="6"/>
      <c r="FKR5" s="6"/>
      <c r="FKS5" s="6"/>
      <c r="FKT5" s="6"/>
      <c r="FKU5" s="6"/>
      <c r="FKV5" s="6"/>
      <c r="FKW5" s="6"/>
      <c r="FKX5" s="6"/>
      <c r="FKY5" s="6"/>
      <c r="FKZ5" s="6"/>
      <c r="FLA5" s="6"/>
      <c r="FLB5" s="6"/>
      <c r="FLC5" s="6"/>
      <c r="FLD5" s="6"/>
      <c r="FLE5" s="6"/>
      <c r="FLF5" s="6"/>
      <c r="FLG5" s="6"/>
      <c r="FLH5" s="6"/>
      <c r="FLI5" s="6"/>
      <c r="FLJ5" s="6"/>
      <c r="FLK5" s="6"/>
      <c r="FLL5" s="6"/>
      <c r="FLM5" s="6"/>
      <c r="FLN5" s="6"/>
      <c r="FLO5" s="6"/>
      <c r="FLP5" s="6"/>
      <c r="FLQ5" s="6"/>
      <c r="FLR5" s="6"/>
      <c r="FLS5" s="6"/>
      <c r="FLT5" s="6"/>
      <c r="FLU5" s="6"/>
      <c r="FLV5" s="6"/>
      <c r="FLW5" s="6"/>
      <c r="FLX5" s="6"/>
      <c r="FLY5" s="6"/>
      <c r="FLZ5" s="6"/>
      <c r="FMA5" s="6"/>
      <c r="FMB5" s="6"/>
      <c r="FMC5" s="6"/>
      <c r="FMD5" s="6"/>
      <c r="FME5" s="6"/>
      <c r="FMF5" s="6"/>
      <c r="FMG5" s="6"/>
      <c r="FMH5" s="6"/>
      <c r="FMI5" s="6"/>
      <c r="FMJ5" s="6"/>
      <c r="FMK5" s="6"/>
      <c r="FML5" s="6"/>
      <c r="FMM5" s="6"/>
      <c r="FMN5" s="6"/>
      <c r="FMO5" s="6"/>
      <c r="FMP5" s="6"/>
      <c r="FMQ5" s="6"/>
      <c r="FMR5" s="6"/>
      <c r="FMS5" s="6"/>
      <c r="FMT5" s="6"/>
      <c r="FMU5" s="6"/>
      <c r="FMV5" s="6"/>
      <c r="FMW5" s="6"/>
      <c r="FMX5" s="6"/>
      <c r="FMY5" s="6"/>
      <c r="FMZ5" s="6"/>
      <c r="FNA5" s="6"/>
      <c r="FNB5" s="6"/>
      <c r="FNC5" s="6"/>
      <c r="FND5" s="6"/>
      <c r="FNE5" s="6"/>
      <c r="FNF5" s="6"/>
      <c r="FNG5" s="6"/>
      <c r="FNH5" s="6"/>
      <c r="FNI5" s="6"/>
      <c r="FNJ5" s="6"/>
      <c r="FNK5" s="6"/>
      <c r="FNL5" s="6"/>
      <c r="FNM5" s="6"/>
      <c r="FNN5" s="6"/>
      <c r="FNO5" s="6"/>
      <c r="FNP5" s="6"/>
      <c r="FNQ5" s="6"/>
      <c r="FNR5" s="6"/>
      <c r="FNS5" s="6"/>
      <c r="FNT5" s="6"/>
      <c r="FNU5" s="6"/>
      <c r="FNV5" s="6"/>
      <c r="FNW5" s="6"/>
      <c r="FNX5" s="6"/>
      <c r="FNY5" s="6"/>
      <c r="FNZ5" s="6"/>
      <c r="FOA5" s="6"/>
      <c r="FOB5" s="6"/>
      <c r="FOC5" s="6"/>
      <c r="FOD5" s="6"/>
      <c r="FOE5" s="6"/>
      <c r="FOF5" s="6"/>
      <c r="FOG5" s="6"/>
      <c r="FOH5" s="6"/>
      <c r="FOI5" s="6"/>
      <c r="FOJ5" s="6"/>
      <c r="FOK5" s="6"/>
      <c r="FOL5" s="6"/>
      <c r="FOM5" s="6"/>
      <c r="FON5" s="6"/>
      <c r="FOO5" s="6"/>
      <c r="FOP5" s="6"/>
      <c r="FOQ5" s="6"/>
      <c r="FOR5" s="6"/>
      <c r="FOS5" s="6"/>
      <c r="FOT5" s="6"/>
      <c r="FOU5" s="6"/>
      <c r="FOV5" s="6"/>
      <c r="FOW5" s="6"/>
      <c r="FOX5" s="6"/>
      <c r="FOY5" s="6"/>
      <c r="FOZ5" s="6"/>
      <c r="FPA5" s="6"/>
      <c r="FPB5" s="6"/>
      <c r="FPC5" s="6"/>
      <c r="FPD5" s="6"/>
      <c r="FPE5" s="6"/>
      <c r="FPF5" s="6"/>
      <c r="FPG5" s="6"/>
      <c r="FPH5" s="6"/>
      <c r="FPI5" s="6"/>
      <c r="FPJ5" s="6"/>
      <c r="FPK5" s="6"/>
      <c r="FPL5" s="6"/>
      <c r="FPM5" s="6"/>
      <c r="FPN5" s="6"/>
      <c r="FPO5" s="6"/>
      <c r="FPP5" s="6"/>
      <c r="FPQ5" s="6"/>
      <c r="FPR5" s="6"/>
      <c r="FPS5" s="6"/>
      <c r="FPT5" s="6"/>
      <c r="FPU5" s="6"/>
      <c r="FPV5" s="6"/>
      <c r="FPW5" s="6"/>
      <c r="FPX5" s="6"/>
      <c r="FPY5" s="6"/>
      <c r="FPZ5" s="6"/>
      <c r="FQA5" s="6"/>
      <c r="FQB5" s="6"/>
      <c r="FQC5" s="6"/>
      <c r="FQD5" s="6"/>
      <c r="FQE5" s="6"/>
      <c r="FQF5" s="6"/>
      <c r="FQG5" s="6"/>
      <c r="FQH5" s="6"/>
      <c r="FQI5" s="6"/>
      <c r="FQJ5" s="6"/>
      <c r="FQK5" s="6"/>
      <c r="FQL5" s="6"/>
      <c r="FQM5" s="6"/>
      <c r="FQN5" s="6"/>
      <c r="FQO5" s="6"/>
      <c r="FQP5" s="6"/>
      <c r="FQQ5" s="6"/>
      <c r="FQR5" s="6"/>
      <c r="FQS5" s="6"/>
      <c r="FQT5" s="6"/>
      <c r="FQU5" s="6"/>
      <c r="FQV5" s="6"/>
      <c r="FQW5" s="6"/>
      <c r="FQX5" s="6"/>
      <c r="FQY5" s="6"/>
      <c r="FQZ5" s="6"/>
      <c r="FRA5" s="6"/>
      <c r="FRB5" s="6"/>
      <c r="FRC5" s="6"/>
      <c r="FRD5" s="6"/>
      <c r="FRE5" s="6"/>
      <c r="FRF5" s="6"/>
      <c r="FRG5" s="6"/>
      <c r="FRH5" s="6"/>
      <c r="FRI5" s="6"/>
      <c r="FRJ5" s="6"/>
      <c r="FRK5" s="6"/>
      <c r="FRL5" s="6"/>
      <c r="FRM5" s="6"/>
      <c r="FRN5" s="6"/>
      <c r="FRO5" s="6"/>
      <c r="FRP5" s="6"/>
      <c r="FRQ5" s="6"/>
      <c r="FRR5" s="6"/>
      <c r="FRS5" s="6"/>
      <c r="FRT5" s="6"/>
      <c r="FRU5" s="6"/>
      <c r="FRV5" s="6"/>
      <c r="FRW5" s="6"/>
      <c r="FRX5" s="6"/>
      <c r="FRY5" s="6"/>
      <c r="FRZ5" s="6"/>
      <c r="FSA5" s="6"/>
      <c r="FSB5" s="6"/>
      <c r="FSC5" s="6"/>
      <c r="FSD5" s="6"/>
      <c r="FSE5" s="6"/>
      <c r="FSF5" s="6"/>
      <c r="FSG5" s="6"/>
      <c r="FSH5" s="6"/>
      <c r="FSI5" s="6"/>
      <c r="FSJ5" s="6"/>
      <c r="FSK5" s="6"/>
      <c r="FSL5" s="6"/>
      <c r="FSM5" s="6"/>
      <c r="FSN5" s="6"/>
      <c r="FSO5" s="6"/>
      <c r="FSP5" s="6"/>
      <c r="FSQ5" s="6"/>
      <c r="FSR5" s="6"/>
      <c r="FSS5" s="6"/>
      <c r="FST5" s="6"/>
      <c r="FSU5" s="6"/>
      <c r="FSV5" s="6"/>
      <c r="FSW5" s="6"/>
      <c r="FSX5" s="6"/>
      <c r="FSY5" s="6"/>
      <c r="FSZ5" s="6"/>
      <c r="FTA5" s="6"/>
      <c r="FTB5" s="6"/>
      <c r="FTC5" s="6"/>
      <c r="FTD5" s="6"/>
      <c r="FTE5" s="6"/>
      <c r="FTF5" s="6"/>
      <c r="FTG5" s="6"/>
      <c r="FTH5" s="6"/>
      <c r="FTI5" s="6"/>
      <c r="FTJ5" s="6"/>
      <c r="FTK5" s="6"/>
      <c r="FTL5" s="6"/>
      <c r="FTM5" s="6"/>
      <c r="FTN5" s="6"/>
      <c r="FTO5" s="6"/>
      <c r="FTP5" s="6"/>
      <c r="FTQ5" s="6"/>
      <c r="FTR5" s="6"/>
      <c r="FTS5" s="6"/>
      <c r="FTT5" s="6"/>
      <c r="FTU5" s="6"/>
      <c r="FTV5" s="6"/>
      <c r="FTW5" s="6"/>
      <c r="FTX5" s="6"/>
      <c r="FTY5" s="6"/>
      <c r="FTZ5" s="6"/>
      <c r="FUA5" s="6"/>
      <c r="FUB5" s="6"/>
      <c r="FUC5" s="6"/>
      <c r="FUD5" s="6"/>
      <c r="FUE5" s="6"/>
      <c r="FUF5" s="6"/>
      <c r="FUG5" s="6"/>
      <c r="FUH5" s="6"/>
      <c r="FUI5" s="6"/>
      <c r="FUJ5" s="6"/>
      <c r="FUK5" s="6"/>
      <c r="FUL5" s="6"/>
      <c r="FUM5" s="6"/>
      <c r="FUN5" s="6"/>
      <c r="FUO5" s="6"/>
      <c r="FUP5" s="6"/>
      <c r="FUQ5" s="6"/>
      <c r="FUR5" s="6"/>
      <c r="FUS5" s="6"/>
      <c r="FUT5" s="6"/>
      <c r="FUU5" s="6"/>
      <c r="FUV5" s="6"/>
      <c r="FUW5" s="6"/>
      <c r="FUX5" s="6"/>
      <c r="FUY5" s="6"/>
      <c r="FUZ5" s="6"/>
      <c r="FVA5" s="6"/>
      <c r="FVB5" s="6"/>
      <c r="FVC5" s="6"/>
      <c r="FVD5" s="6"/>
      <c r="FVE5" s="6"/>
      <c r="FVF5" s="6"/>
      <c r="FVG5" s="6"/>
      <c r="FVH5" s="6"/>
      <c r="FVI5" s="6"/>
      <c r="FVJ5" s="6"/>
      <c r="FVK5" s="6"/>
      <c r="FVL5" s="6"/>
      <c r="FVM5" s="6"/>
      <c r="FVN5" s="6"/>
      <c r="FVO5" s="6"/>
      <c r="FVP5" s="6"/>
      <c r="FVQ5" s="6"/>
      <c r="FVR5" s="6"/>
      <c r="FVS5" s="6"/>
      <c r="FVT5" s="6"/>
      <c r="FVU5" s="6"/>
      <c r="FVV5" s="6"/>
      <c r="FVW5" s="6"/>
      <c r="FVX5" s="6"/>
      <c r="FVY5" s="6"/>
      <c r="FVZ5" s="6"/>
      <c r="FWA5" s="6"/>
      <c r="FWB5" s="6"/>
      <c r="FWC5" s="6"/>
      <c r="FWD5" s="6"/>
      <c r="FWE5" s="6"/>
      <c r="FWF5" s="6"/>
      <c r="FWG5" s="6"/>
      <c r="FWH5" s="6"/>
      <c r="FWI5" s="6"/>
      <c r="FWJ5" s="6"/>
      <c r="FWK5" s="6"/>
      <c r="FWL5" s="6"/>
      <c r="FWM5" s="6"/>
      <c r="FWN5" s="6"/>
      <c r="FWO5" s="6"/>
      <c r="FWP5" s="6"/>
      <c r="FWQ5" s="6"/>
      <c r="FWR5" s="6"/>
      <c r="FWS5" s="6"/>
      <c r="FWT5" s="6"/>
      <c r="FWU5" s="6"/>
      <c r="FWV5" s="6"/>
      <c r="FWW5" s="6"/>
      <c r="FWX5" s="6"/>
      <c r="FWY5" s="6"/>
      <c r="FWZ5" s="6"/>
      <c r="FXA5" s="6"/>
      <c r="FXB5" s="6"/>
      <c r="FXC5" s="6"/>
      <c r="FXD5" s="6"/>
      <c r="FXE5" s="6"/>
      <c r="FXF5" s="6"/>
      <c r="FXG5" s="6"/>
      <c r="FXH5" s="6"/>
      <c r="FXI5" s="6"/>
      <c r="FXJ5" s="6"/>
      <c r="FXK5" s="6"/>
      <c r="FXL5" s="6"/>
      <c r="FXM5" s="6"/>
      <c r="FXN5" s="6"/>
      <c r="FXO5" s="6"/>
      <c r="FXP5" s="6"/>
      <c r="FXQ5" s="6"/>
      <c r="FXR5" s="6"/>
      <c r="FXS5" s="6"/>
      <c r="FXT5" s="6"/>
      <c r="FXU5" s="6"/>
      <c r="FXV5" s="6"/>
      <c r="FXW5" s="6"/>
      <c r="FXX5" s="6"/>
      <c r="FXY5" s="6"/>
      <c r="FXZ5" s="6"/>
      <c r="FYA5" s="6"/>
      <c r="FYB5" s="6"/>
      <c r="FYC5" s="6"/>
      <c r="FYD5" s="6"/>
      <c r="FYE5" s="6"/>
      <c r="FYF5" s="6"/>
      <c r="FYG5" s="6"/>
      <c r="FYH5" s="6"/>
      <c r="FYI5" s="6"/>
      <c r="FYJ5" s="6"/>
      <c r="FYK5" s="6"/>
      <c r="FYL5" s="6"/>
      <c r="FYM5" s="6"/>
      <c r="FYN5" s="6"/>
      <c r="FYO5" s="6"/>
      <c r="FYP5" s="6"/>
      <c r="FYQ5" s="6"/>
      <c r="FYR5" s="6"/>
      <c r="FYS5" s="6"/>
      <c r="FYT5" s="6"/>
      <c r="FYU5" s="6"/>
      <c r="FYV5" s="6"/>
      <c r="FYW5" s="6"/>
      <c r="FYX5" s="6"/>
      <c r="FYY5" s="6"/>
      <c r="FYZ5" s="6"/>
      <c r="FZA5" s="6"/>
      <c r="FZB5" s="6"/>
      <c r="FZC5" s="6"/>
      <c r="FZD5" s="6"/>
      <c r="FZE5" s="6"/>
      <c r="FZF5" s="6"/>
      <c r="FZG5" s="6"/>
      <c r="FZH5" s="6"/>
      <c r="FZI5" s="6"/>
      <c r="FZJ5" s="6"/>
      <c r="FZK5" s="6"/>
      <c r="FZL5" s="6"/>
      <c r="FZM5" s="6"/>
      <c r="FZN5" s="6"/>
      <c r="FZO5" s="6"/>
      <c r="FZP5" s="6"/>
      <c r="FZQ5" s="6"/>
      <c r="FZR5" s="6"/>
      <c r="FZS5" s="6"/>
      <c r="FZT5" s="6"/>
      <c r="FZU5" s="6"/>
      <c r="FZV5" s="6"/>
      <c r="FZW5" s="6"/>
      <c r="FZX5" s="6"/>
      <c r="FZY5" s="6"/>
      <c r="FZZ5" s="6"/>
      <c r="GAA5" s="6"/>
      <c r="GAB5" s="6"/>
      <c r="GAC5" s="6"/>
      <c r="GAD5" s="6"/>
      <c r="GAE5" s="6"/>
      <c r="GAF5" s="6"/>
      <c r="GAG5" s="6"/>
      <c r="GAH5" s="6"/>
      <c r="GAI5" s="6"/>
      <c r="GAJ5" s="6"/>
      <c r="GAK5" s="6"/>
      <c r="GAL5" s="6"/>
      <c r="GAM5" s="6"/>
      <c r="GAN5" s="6"/>
      <c r="GAO5" s="6"/>
      <c r="GAP5" s="6"/>
      <c r="GAQ5" s="6"/>
      <c r="GAR5" s="6"/>
      <c r="GAS5" s="6"/>
      <c r="GAT5" s="6"/>
      <c r="GAU5" s="6"/>
      <c r="GAV5" s="6"/>
      <c r="GAW5" s="6"/>
      <c r="GAX5" s="6"/>
      <c r="GAY5" s="6"/>
      <c r="GAZ5" s="6"/>
      <c r="GBA5" s="6"/>
      <c r="GBB5" s="6"/>
      <c r="GBC5" s="6"/>
      <c r="GBD5" s="6"/>
      <c r="GBE5" s="6"/>
      <c r="GBF5" s="6"/>
      <c r="GBG5" s="6"/>
      <c r="GBH5" s="6"/>
      <c r="GBI5" s="6"/>
      <c r="GBJ5" s="6"/>
      <c r="GBK5" s="6"/>
      <c r="GBL5" s="6"/>
      <c r="GBM5" s="6"/>
      <c r="GBN5" s="6"/>
      <c r="GBO5" s="6"/>
      <c r="GBP5" s="6"/>
      <c r="GBQ5" s="6"/>
      <c r="GBR5" s="6"/>
      <c r="GBS5" s="6"/>
      <c r="GBT5" s="6"/>
      <c r="GBU5" s="6"/>
      <c r="GBV5" s="6"/>
      <c r="GBW5" s="6"/>
      <c r="GBX5" s="6"/>
      <c r="GBY5" s="6"/>
      <c r="GBZ5" s="6"/>
      <c r="GCA5" s="6"/>
      <c r="GCB5" s="6"/>
      <c r="GCC5" s="6"/>
      <c r="GCD5" s="6"/>
      <c r="GCE5" s="6"/>
      <c r="GCF5" s="6"/>
      <c r="GCG5" s="6"/>
      <c r="GCH5" s="6"/>
      <c r="GCI5" s="6"/>
      <c r="GCJ5" s="6"/>
      <c r="GCK5" s="6"/>
      <c r="GCL5" s="6"/>
      <c r="GCM5" s="6"/>
      <c r="GCN5" s="6"/>
      <c r="GCO5" s="6"/>
      <c r="GCP5" s="6"/>
      <c r="GCQ5" s="6"/>
      <c r="GCR5" s="6"/>
      <c r="GCS5" s="6"/>
      <c r="GCT5" s="6"/>
      <c r="GCU5" s="6"/>
      <c r="GCV5" s="6"/>
      <c r="GCW5" s="6"/>
      <c r="GCX5" s="6"/>
      <c r="GCY5" s="6"/>
      <c r="GCZ5" s="6"/>
      <c r="GDA5" s="6"/>
      <c r="GDB5" s="6"/>
      <c r="GDC5" s="6"/>
      <c r="GDD5" s="6"/>
      <c r="GDE5" s="6"/>
      <c r="GDF5" s="6"/>
      <c r="GDG5" s="6"/>
      <c r="GDH5" s="6"/>
      <c r="GDI5" s="6"/>
      <c r="GDJ5" s="6"/>
      <c r="GDK5" s="6"/>
      <c r="GDL5" s="6"/>
      <c r="GDM5" s="6"/>
      <c r="GDN5" s="6"/>
      <c r="GDO5" s="6"/>
      <c r="GDP5" s="6"/>
      <c r="GDQ5" s="6"/>
      <c r="GDR5" s="6"/>
      <c r="GDS5" s="6"/>
      <c r="GDT5" s="6"/>
      <c r="GDU5" s="6"/>
      <c r="GDV5" s="6"/>
      <c r="GDW5" s="6"/>
      <c r="GDX5" s="6"/>
      <c r="GDY5" s="6"/>
      <c r="GDZ5" s="6"/>
      <c r="GEA5" s="6"/>
      <c r="GEB5" s="6"/>
      <c r="GEC5" s="6"/>
      <c r="GED5" s="6"/>
      <c r="GEE5" s="6"/>
      <c r="GEF5" s="6"/>
      <c r="GEG5" s="6"/>
      <c r="GEH5" s="6"/>
      <c r="GEI5" s="6"/>
      <c r="GEJ5" s="6"/>
      <c r="GEK5" s="6"/>
      <c r="GEL5" s="6"/>
      <c r="GEM5" s="6"/>
      <c r="GEN5" s="6"/>
      <c r="GEO5" s="6"/>
      <c r="GEP5" s="6"/>
      <c r="GEQ5" s="6"/>
      <c r="GER5" s="6"/>
      <c r="GES5" s="6"/>
      <c r="GET5" s="6"/>
      <c r="GEU5" s="6"/>
      <c r="GEV5" s="6"/>
      <c r="GEW5" s="6"/>
      <c r="GEX5" s="6"/>
      <c r="GEY5" s="6"/>
      <c r="GEZ5" s="6"/>
      <c r="GFA5" s="6"/>
      <c r="GFB5" s="6"/>
      <c r="GFC5" s="6"/>
      <c r="GFD5" s="6"/>
      <c r="GFE5" s="6"/>
      <c r="GFF5" s="6"/>
      <c r="GFG5" s="6"/>
      <c r="GFH5" s="6"/>
      <c r="GFI5" s="6"/>
      <c r="GFJ5" s="6"/>
      <c r="GFK5" s="6"/>
      <c r="GFL5" s="6"/>
      <c r="GFM5" s="6"/>
      <c r="GFN5" s="6"/>
      <c r="GFO5" s="6"/>
      <c r="GFP5" s="6"/>
      <c r="GFQ5" s="6"/>
      <c r="GFR5" s="6"/>
      <c r="GFS5" s="6"/>
      <c r="GFT5" s="6"/>
      <c r="GFU5" s="6"/>
      <c r="GFV5" s="6"/>
      <c r="GFW5" s="6"/>
      <c r="GFX5" s="6"/>
      <c r="GFY5" s="6"/>
      <c r="GFZ5" s="6"/>
      <c r="GGA5" s="6"/>
      <c r="GGB5" s="6"/>
      <c r="GGC5" s="6"/>
      <c r="GGD5" s="6"/>
      <c r="GGE5" s="6"/>
      <c r="GGF5" s="6"/>
      <c r="GGG5" s="6"/>
      <c r="GGH5" s="6"/>
      <c r="GGI5" s="6"/>
      <c r="GGJ5" s="6"/>
      <c r="GGK5" s="6"/>
      <c r="GGL5" s="6"/>
      <c r="GGM5" s="6"/>
      <c r="GGN5" s="6"/>
      <c r="GGO5" s="6"/>
      <c r="GGP5" s="6"/>
      <c r="GGQ5" s="6"/>
      <c r="GGR5" s="6"/>
      <c r="GGS5" s="6"/>
      <c r="GGT5" s="6"/>
      <c r="GGU5" s="6"/>
      <c r="GGV5" s="6"/>
      <c r="GGW5" s="6"/>
      <c r="GGX5" s="6"/>
      <c r="GGY5" s="6"/>
      <c r="GGZ5" s="6"/>
      <c r="GHA5" s="6"/>
      <c r="GHB5" s="6"/>
      <c r="GHC5" s="6"/>
      <c r="GHD5" s="6"/>
      <c r="GHE5" s="6"/>
      <c r="GHF5" s="6"/>
      <c r="GHG5" s="6"/>
      <c r="GHH5" s="6"/>
      <c r="GHI5" s="6"/>
      <c r="GHJ5" s="6"/>
      <c r="GHK5" s="6"/>
      <c r="GHL5" s="6"/>
      <c r="GHM5" s="6"/>
      <c r="GHN5" s="6"/>
      <c r="GHO5" s="6"/>
      <c r="GHP5" s="6"/>
      <c r="GHQ5" s="6"/>
      <c r="GHR5" s="6"/>
      <c r="GHS5" s="6"/>
      <c r="GHT5" s="6"/>
      <c r="GHU5" s="6"/>
      <c r="GHV5" s="6"/>
      <c r="GHW5" s="6"/>
      <c r="GHX5" s="6"/>
      <c r="GHY5" s="6"/>
      <c r="GHZ5" s="6"/>
      <c r="GIA5" s="6"/>
      <c r="GIB5" s="6"/>
      <c r="GIC5" s="6"/>
      <c r="GID5" s="6"/>
      <c r="GIE5" s="6"/>
      <c r="GIF5" s="6"/>
      <c r="GIG5" s="6"/>
      <c r="GIH5" s="6"/>
      <c r="GII5" s="6"/>
      <c r="GIJ5" s="6"/>
      <c r="GIK5" s="6"/>
      <c r="GIL5" s="6"/>
      <c r="GIM5" s="6"/>
      <c r="GIN5" s="6"/>
      <c r="GIO5" s="6"/>
      <c r="GIP5" s="6"/>
      <c r="GIQ5" s="6"/>
      <c r="GIR5" s="6"/>
      <c r="GIS5" s="6"/>
      <c r="GIT5" s="6"/>
      <c r="GIU5" s="6"/>
      <c r="GIV5" s="6"/>
      <c r="GIW5" s="6"/>
      <c r="GIX5" s="6"/>
      <c r="GIY5" s="6"/>
      <c r="GIZ5" s="6"/>
      <c r="GJA5" s="6"/>
      <c r="GJB5" s="6"/>
      <c r="GJC5" s="6"/>
      <c r="GJD5" s="6"/>
      <c r="GJE5" s="6"/>
      <c r="GJF5" s="6"/>
      <c r="GJG5" s="6"/>
      <c r="GJH5" s="6"/>
      <c r="GJI5" s="6"/>
      <c r="GJJ5" s="6"/>
      <c r="GJK5" s="6"/>
      <c r="GJL5" s="6"/>
      <c r="GJM5" s="6"/>
      <c r="GJN5" s="6"/>
      <c r="GJO5" s="6"/>
      <c r="GJP5" s="6"/>
      <c r="GJQ5" s="6"/>
      <c r="GJR5" s="6"/>
      <c r="GJS5" s="6"/>
      <c r="GJT5" s="6"/>
      <c r="GJU5" s="6"/>
      <c r="GJV5" s="6"/>
      <c r="GJW5" s="6"/>
      <c r="GJX5" s="6"/>
      <c r="GJY5" s="6"/>
      <c r="GJZ5" s="6"/>
      <c r="GKA5" s="6"/>
      <c r="GKB5" s="6"/>
      <c r="GKC5" s="6"/>
      <c r="GKD5" s="6"/>
      <c r="GKE5" s="6"/>
      <c r="GKF5" s="6"/>
      <c r="GKG5" s="6"/>
      <c r="GKH5" s="6"/>
      <c r="GKI5" s="6"/>
      <c r="GKJ5" s="6"/>
      <c r="GKK5" s="6"/>
      <c r="GKL5" s="6"/>
      <c r="GKM5" s="6"/>
      <c r="GKN5" s="6"/>
      <c r="GKO5" s="6"/>
      <c r="GKP5" s="6"/>
      <c r="GKQ5" s="6"/>
      <c r="GKR5" s="6"/>
      <c r="GKS5" s="6"/>
      <c r="GKT5" s="6"/>
      <c r="GKU5" s="6"/>
      <c r="GKV5" s="6"/>
      <c r="GKW5" s="6"/>
      <c r="GKX5" s="6"/>
      <c r="GKY5" s="6"/>
      <c r="GKZ5" s="6"/>
      <c r="GLA5" s="6"/>
      <c r="GLB5" s="6"/>
      <c r="GLC5" s="6"/>
      <c r="GLD5" s="6"/>
      <c r="GLE5" s="6"/>
      <c r="GLF5" s="6"/>
      <c r="GLG5" s="6"/>
      <c r="GLH5" s="6"/>
      <c r="GLI5" s="6"/>
      <c r="GLJ5" s="6"/>
      <c r="GLK5" s="6"/>
      <c r="GLL5" s="6"/>
      <c r="GLM5" s="6"/>
      <c r="GLN5" s="6"/>
      <c r="GLO5" s="6"/>
      <c r="GLP5" s="6"/>
      <c r="GLQ5" s="6"/>
      <c r="GLR5" s="6"/>
      <c r="GLS5" s="6"/>
      <c r="GLT5" s="6"/>
      <c r="GLU5" s="6"/>
      <c r="GLV5" s="6"/>
      <c r="GLW5" s="6"/>
      <c r="GLX5" s="6"/>
      <c r="GLY5" s="6"/>
      <c r="GLZ5" s="6"/>
      <c r="GMA5" s="6"/>
      <c r="GMB5" s="6"/>
      <c r="GMC5" s="6"/>
      <c r="GMD5" s="6"/>
      <c r="GME5" s="6"/>
      <c r="GMF5" s="6"/>
      <c r="GMG5" s="6"/>
      <c r="GMH5" s="6"/>
      <c r="GMI5" s="6"/>
      <c r="GMJ5" s="6"/>
      <c r="GMK5" s="6"/>
      <c r="GML5" s="6"/>
      <c r="GMM5" s="6"/>
      <c r="GMN5" s="6"/>
      <c r="GMO5" s="6"/>
      <c r="GMP5" s="6"/>
      <c r="GMQ5" s="6"/>
      <c r="GMR5" s="6"/>
      <c r="GMS5" s="6"/>
      <c r="GMT5" s="6"/>
      <c r="GMU5" s="6"/>
      <c r="GMV5" s="6"/>
      <c r="GMW5" s="6"/>
      <c r="GMX5" s="6"/>
      <c r="GMY5" s="6"/>
      <c r="GMZ5" s="6"/>
      <c r="GNA5" s="6"/>
      <c r="GNB5" s="6"/>
      <c r="GNC5" s="6"/>
      <c r="GND5" s="6"/>
      <c r="GNE5" s="6"/>
      <c r="GNF5" s="6"/>
      <c r="GNG5" s="6"/>
      <c r="GNH5" s="6"/>
      <c r="GNI5" s="6"/>
      <c r="GNJ5" s="6"/>
      <c r="GNK5" s="6"/>
      <c r="GNL5" s="6"/>
      <c r="GNM5" s="6"/>
      <c r="GNN5" s="6"/>
      <c r="GNO5" s="6"/>
      <c r="GNP5" s="6"/>
      <c r="GNQ5" s="6"/>
      <c r="GNR5" s="6"/>
      <c r="GNS5" s="6"/>
      <c r="GNT5" s="6"/>
      <c r="GNU5" s="6"/>
      <c r="GNV5" s="6"/>
      <c r="GNW5" s="6"/>
      <c r="GNX5" s="6"/>
      <c r="GNY5" s="6"/>
      <c r="GNZ5" s="6"/>
      <c r="GOA5" s="6"/>
      <c r="GOB5" s="6"/>
      <c r="GOC5" s="6"/>
      <c r="GOD5" s="6"/>
      <c r="GOE5" s="6"/>
      <c r="GOF5" s="6"/>
      <c r="GOG5" s="6"/>
      <c r="GOH5" s="6"/>
      <c r="GOI5" s="6"/>
      <c r="GOJ5" s="6"/>
      <c r="GOK5" s="6"/>
      <c r="GOL5" s="6"/>
      <c r="GOM5" s="6"/>
      <c r="GON5" s="6"/>
      <c r="GOO5" s="6"/>
      <c r="GOP5" s="6"/>
      <c r="GOQ5" s="6"/>
      <c r="GOR5" s="6"/>
      <c r="GOS5" s="6"/>
      <c r="GOT5" s="6"/>
      <c r="GOU5" s="6"/>
      <c r="GOV5" s="6"/>
      <c r="GOW5" s="6"/>
      <c r="GOX5" s="6"/>
      <c r="GOY5" s="6"/>
      <c r="GOZ5" s="6"/>
      <c r="GPA5" s="6"/>
      <c r="GPB5" s="6"/>
      <c r="GPC5" s="6"/>
      <c r="GPD5" s="6"/>
      <c r="GPE5" s="6"/>
      <c r="GPF5" s="6"/>
      <c r="GPG5" s="6"/>
      <c r="GPH5" s="6"/>
      <c r="GPI5" s="6"/>
      <c r="GPJ5" s="6"/>
      <c r="GPK5" s="6"/>
      <c r="GPL5" s="6"/>
      <c r="GPM5" s="6"/>
      <c r="GPN5" s="6"/>
      <c r="GPO5" s="6"/>
      <c r="GPP5" s="6"/>
      <c r="GPQ5" s="6"/>
      <c r="GPR5" s="6"/>
      <c r="GPS5" s="6"/>
      <c r="GPT5" s="6"/>
      <c r="GPU5" s="6"/>
      <c r="GPV5" s="6"/>
      <c r="GPW5" s="6"/>
      <c r="GPX5" s="6"/>
      <c r="GPY5" s="6"/>
      <c r="GPZ5" s="6"/>
      <c r="GQA5" s="6"/>
      <c r="GQB5" s="6"/>
      <c r="GQC5" s="6"/>
      <c r="GQD5" s="6"/>
      <c r="GQE5" s="6"/>
      <c r="GQF5" s="6"/>
      <c r="GQG5" s="6"/>
      <c r="GQH5" s="6"/>
      <c r="GQI5" s="6"/>
      <c r="GQJ5" s="6"/>
      <c r="GQK5" s="6"/>
      <c r="GQL5" s="6"/>
      <c r="GQM5" s="6"/>
      <c r="GQN5" s="6"/>
      <c r="GQO5" s="6"/>
      <c r="GQP5" s="6"/>
      <c r="GQQ5" s="6"/>
      <c r="GQR5" s="6"/>
      <c r="GQS5" s="6"/>
      <c r="GQT5" s="6"/>
      <c r="GQU5" s="6"/>
      <c r="GQV5" s="6"/>
      <c r="GQW5" s="6"/>
      <c r="GQX5" s="6"/>
      <c r="GQY5" s="6"/>
      <c r="GQZ5" s="6"/>
      <c r="GRA5" s="6"/>
      <c r="GRB5" s="6"/>
      <c r="GRC5" s="6"/>
      <c r="GRD5" s="6"/>
      <c r="GRE5" s="6"/>
      <c r="GRF5" s="6"/>
      <c r="GRG5" s="6"/>
      <c r="GRH5" s="6"/>
      <c r="GRI5" s="6"/>
      <c r="GRJ5" s="6"/>
      <c r="GRK5" s="6"/>
      <c r="GRL5" s="6"/>
      <c r="GRM5" s="6"/>
      <c r="GRN5" s="6"/>
      <c r="GRO5" s="6"/>
      <c r="GRP5" s="6"/>
      <c r="GRQ5" s="6"/>
      <c r="GRR5" s="6"/>
      <c r="GRS5" s="6"/>
      <c r="GRT5" s="6"/>
      <c r="GRU5" s="6"/>
      <c r="GRV5" s="6"/>
      <c r="GRW5" s="6"/>
      <c r="GRX5" s="6"/>
      <c r="GRY5" s="6"/>
      <c r="GRZ5" s="6"/>
      <c r="GSA5" s="6"/>
      <c r="GSB5" s="6"/>
      <c r="GSC5" s="6"/>
      <c r="GSD5" s="6"/>
      <c r="GSE5" s="6"/>
      <c r="GSF5" s="6"/>
      <c r="GSG5" s="6"/>
      <c r="GSH5" s="6"/>
      <c r="GSI5" s="6"/>
      <c r="GSJ5" s="6"/>
      <c r="GSK5" s="6"/>
      <c r="GSL5" s="6"/>
      <c r="GSM5" s="6"/>
      <c r="GSN5" s="6"/>
      <c r="GSO5" s="6"/>
      <c r="GSP5" s="6"/>
      <c r="GSQ5" s="6"/>
      <c r="GSR5" s="6"/>
      <c r="GSS5" s="6"/>
      <c r="GST5" s="6"/>
      <c r="GSU5" s="6"/>
      <c r="GSV5" s="6"/>
      <c r="GSW5" s="6"/>
      <c r="GSX5" s="6"/>
      <c r="GSY5" s="6"/>
      <c r="GSZ5" s="6"/>
      <c r="GTA5" s="6"/>
      <c r="GTB5" s="6"/>
      <c r="GTC5" s="6"/>
      <c r="GTD5" s="6"/>
      <c r="GTE5" s="6"/>
      <c r="GTF5" s="6"/>
      <c r="GTG5" s="6"/>
      <c r="GTH5" s="6"/>
      <c r="GTI5" s="6"/>
      <c r="GTJ5" s="6"/>
      <c r="GTK5" s="6"/>
      <c r="GTL5" s="6"/>
      <c r="GTM5" s="6"/>
      <c r="GTN5" s="6"/>
      <c r="GTO5" s="6"/>
      <c r="GTP5" s="6"/>
      <c r="GTQ5" s="6"/>
      <c r="GTR5" s="6"/>
      <c r="GTS5" s="6"/>
      <c r="GTT5" s="6"/>
      <c r="GTU5" s="6"/>
      <c r="GTV5" s="6"/>
      <c r="GTW5" s="6"/>
      <c r="GTX5" s="6"/>
      <c r="GTY5" s="6"/>
      <c r="GTZ5" s="6"/>
      <c r="GUA5" s="6"/>
      <c r="GUB5" s="6"/>
      <c r="GUC5" s="6"/>
      <c r="GUD5" s="6"/>
      <c r="GUE5" s="6"/>
      <c r="GUF5" s="6"/>
      <c r="GUG5" s="6"/>
      <c r="GUH5" s="6"/>
      <c r="GUI5" s="6"/>
      <c r="GUJ5" s="6"/>
      <c r="GUK5" s="6"/>
      <c r="GUL5" s="6"/>
      <c r="GUM5" s="6"/>
      <c r="GUN5" s="6"/>
      <c r="GUO5" s="6"/>
      <c r="GUP5" s="6"/>
      <c r="GUQ5" s="6"/>
      <c r="GUR5" s="6"/>
      <c r="GUS5" s="6"/>
      <c r="GUT5" s="6"/>
      <c r="GUU5" s="6"/>
      <c r="GUV5" s="6"/>
      <c r="GUW5" s="6"/>
      <c r="GUX5" s="6"/>
      <c r="GUY5" s="6"/>
      <c r="GUZ5" s="6"/>
      <c r="GVA5" s="6"/>
      <c r="GVB5" s="6"/>
      <c r="GVC5" s="6"/>
      <c r="GVD5" s="6"/>
      <c r="GVE5" s="6"/>
      <c r="GVF5" s="6"/>
      <c r="GVG5" s="6"/>
      <c r="GVH5" s="6"/>
      <c r="GVI5" s="6"/>
      <c r="GVJ5" s="6"/>
      <c r="GVK5" s="6"/>
      <c r="GVL5" s="6"/>
      <c r="GVM5" s="6"/>
      <c r="GVN5" s="6"/>
      <c r="GVO5" s="6"/>
      <c r="GVP5" s="6"/>
      <c r="GVQ5" s="6"/>
      <c r="GVR5" s="6"/>
      <c r="GVS5" s="6"/>
      <c r="GVT5" s="6"/>
      <c r="GVU5" s="6"/>
      <c r="GVV5" s="6"/>
      <c r="GVW5" s="6"/>
      <c r="GVX5" s="6"/>
      <c r="GVY5" s="6"/>
      <c r="GVZ5" s="6"/>
      <c r="GWA5" s="6"/>
      <c r="GWB5" s="6"/>
      <c r="GWC5" s="6"/>
      <c r="GWD5" s="6"/>
      <c r="GWE5" s="6"/>
      <c r="GWF5" s="6"/>
      <c r="GWG5" s="6"/>
      <c r="GWH5" s="6"/>
      <c r="GWI5" s="6"/>
      <c r="GWJ5" s="6"/>
      <c r="GWK5" s="6"/>
      <c r="GWL5" s="6"/>
      <c r="GWM5" s="6"/>
      <c r="GWN5" s="6"/>
      <c r="GWO5" s="6"/>
      <c r="GWP5" s="6"/>
      <c r="GWQ5" s="6"/>
      <c r="GWR5" s="6"/>
      <c r="GWS5" s="6"/>
      <c r="GWT5" s="6"/>
      <c r="GWU5" s="6"/>
      <c r="GWV5" s="6"/>
      <c r="GWW5" s="6"/>
      <c r="GWX5" s="6"/>
      <c r="GWY5" s="6"/>
      <c r="GWZ5" s="6"/>
      <c r="GXA5" s="6"/>
      <c r="GXB5" s="6"/>
      <c r="GXC5" s="6"/>
      <c r="GXD5" s="6"/>
      <c r="GXE5" s="6"/>
      <c r="GXF5" s="6"/>
      <c r="GXG5" s="6"/>
      <c r="GXH5" s="6"/>
      <c r="GXI5" s="6"/>
      <c r="GXJ5" s="6"/>
      <c r="GXK5" s="6"/>
      <c r="GXL5" s="6"/>
      <c r="GXM5" s="6"/>
      <c r="GXN5" s="6"/>
      <c r="GXO5" s="6"/>
      <c r="GXP5" s="6"/>
      <c r="GXQ5" s="6"/>
      <c r="GXR5" s="6"/>
      <c r="GXS5" s="6"/>
      <c r="GXT5" s="6"/>
      <c r="GXU5" s="6"/>
      <c r="GXV5" s="6"/>
      <c r="GXW5" s="6"/>
      <c r="GXX5" s="6"/>
      <c r="GXY5" s="6"/>
      <c r="GXZ5" s="6"/>
      <c r="GYA5" s="6"/>
      <c r="GYB5" s="6"/>
      <c r="GYC5" s="6"/>
      <c r="GYD5" s="6"/>
      <c r="GYE5" s="6"/>
      <c r="GYF5" s="6"/>
      <c r="GYG5" s="6"/>
      <c r="GYH5" s="6"/>
      <c r="GYI5" s="6"/>
      <c r="GYJ5" s="6"/>
      <c r="GYK5" s="6"/>
      <c r="GYL5" s="6"/>
      <c r="GYM5" s="6"/>
      <c r="GYN5" s="6"/>
      <c r="GYO5" s="6"/>
      <c r="GYP5" s="6"/>
      <c r="GYQ5" s="6"/>
      <c r="GYR5" s="6"/>
      <c r="GYS5" s="6"/>
      <c r="GYT5" s="6"/>
      <c r="GYU5" s="6"/>
      <c r="GYV5" s="6"/>
      <c r="GYW5" s="6"/>
      <c r="GYX5" s="6"/>
      <c r="GYY5" s="6"/>
      <c r="GYZ5" s="6"/>
      <c r="GZA5" s="6"/>
      <c r="GZB5" s="6"/>
      <c r="GZC5" s="6"/>
      <c r="GZD5" s="6"/>
      <c r="GZE5" s="6"/>
      <c r="GZF5" s="6"/>
      <c r="GZG5" s="6"/>
      <c r="GZH5" s="6"/>
      <c r="GZI5" s="6"/>
      <c r="GZJ5" s="6"/>
      <c r="GZK5" s="6"/>
      <c r="GZL5" s="6"/>
      <c r="GZM5" s="6"/>
      <c r="GZN5" s="6"/>
      <c r="GZO5" s="6"/>
      <c r="GZP5" s="6"/>
      <c r="GZQ5" s="6"/>
      <c r="GZR5" s="6"/>
      <c r="GZS5" s="6"/>
      <c r="GZT5" s="6"/>
      <c r="GZU5" s="6"/>
      <c r="GZV5" s="6"/>
      <c r="GZW5" s="6"/>
      <c r="GZX5" s="6"/>
      <c r="GZY5" s="6"/>
      <c r="GZZ5" s="6"/>
      <c r="HAA5" s="6"/>
      <c r="HAB5" s="6"/>
      <c r="HAC5" s="6"/>
      <c r="HAD5" s="6"/>
      <c r="HAE5" s="6"/>
      <c r="HAF5" s="6"/>
      <c r="HAG5" s="6"/>
      <c r="HAH5" s="6"/>
      <c r="HAI5" s="6"/>
      <c r="HAJ5" s="6"/>
      <c r="HAK5" s="6"/>
      <c r="HAL5" s="6"/>
      <c r="HAM5" s="6"/>
      <c r="HAN5" s="6"/>
      <c r="HAO5" s="6"/>
      <c r="HAP5" s="6"/>
      <c r="HAQ5" s="6"/>
      <c r="HAR5" s="6"/>
      <c r="HAS5" s="6"/>
      <c r="HAT5" s="6"/>
      <c r="HAU5" s="6"/>
      <c r="HAV5" s="6"/>
      <c r="HAW5" s="6"/>
      <c r="HAX5" s="6"/>
      <c r="HAY5" s="6"/>
      <c r="HAZ5" s="6"/>
      <c r="HBA5" s="6"/>
      <c r="HBB5" s="6"/>
      <c r="HBC5" s="6"/>
      <c r="HBD5" s="6"/>
      <c r="HBE5" s="6"/>
      <c r="HBF5" s="6"/>
      <c r="HBG5" s="6"/>
      <c r="HBH5" s="6"/>
      <c r="HBI5" s="6"/>
      <c r="HBJ5" s="6"/>
      <c r="HBK5" s="6"/>
      <c r="HBL5" s="6"/>
      <c r="HBM5" s="6"/>
      <c r="HBN5" s="6"/>
      <c r="HBO5" s="6"/>
      <c r="HBP5" s="6"/>
      <c r="HBQ5" s="6"/>
      <c r="HBR5" s="6"/>
      <c r="HBS5" s="6"/>
      <c r="HBT5" s="6"/>
      <c r="HBU5" s="6"/>
      <c r="HBV5" s="6"/>
      <c r="HBW5" s="6"/>
      <c r="HBX5" s="6"/>
      <c r="HBY5" s="6"/>
      <c r="HBZ5" s="6"/>
      <c r="HCA5" s="6"/>
      <c r="HCB5" s="6"/>
      <c r="HCC5" s="6"/>
      <c r="HCD5" s="6"/>
      <c r="HCE5" s="6"/>
      <c r="HCF5" s="6"/>
      <c r="HCG5" s="6"/>
      <c r="HCH5" s="6"/>
      <c r="HCI5" s="6"/>
      <c r="HCJ5" s="6"/>
      <c r="HCK5" s="6"/>
      <c r="HCL5" s="6"/>
      <c r="HCM5" s="6"/>
      <c r="HCN5" s="6"/>
      <c r="HCO5" s="6"/>
      <c r="HCP5" s="6"/>
      <c r="HCQ5" s="6"/>
      <c r="HCR5" s="6"/>
      <c r="HCS5" s="6"/>
      <c r="HCT5" s="6"/>
      <c r="HCU5" s="6"/>
      <c r="HCV5" s="6"/>
      <c r="HCW5" s="6"/>
      <c r="HCX5" s="6"/>
      <c r="HCY5" s="6"/>
      <c r="HCZ5" s="6"/>
      <c r="HDA5" s="6"/>
      <c r="HDB5" s="6"/>
      <c r="HDC5" s="6"/>
      <c r="HDD5" s="6"/>
      <c r="HDE5" s="6"/>
      <c r="HDF5" s="6"/>
      <c r="HDG5" s="6"/>
      <c r="HDH5" s="6"/>
      <c r="HDI5" s="6"/>
      <c r="HDJ5" s="6"/>
      <c r="HDK5" s="6"/>
      <c r="HDL5" s="6"/>
      <c r="HDM5" s="6"/>
      <c r="HDN5" s="6"/>
      <c r="HDO5" s="6"/>
      <c r="HDP5" s="6"/>
      <c r="HDQ5" s="6"/>
      <c r="HDR5" s="6"/>
      <c r="HDS5" s="6"/>
      <c r="HDT5" s="6"/>
      <c r="HDU5" s="6"/>
      <c r="HDV5" s="6"/>
      <c r="HDW5" s="6"/>
      <c r="HDX5" s="6"/>
      <c r="HDY5" s="6"/>
      <c r="HDZ5" s="6"/>
      <c r="HEA5" s="6"/>
      <c r="HEB5" s="6"/>
      <c r="HEC5" s="6"/>
      <c r="HED5" s="6"/>
      <c r="HEE5" s="6"/>
      <c r="HEF5" s="6"/>
      <c r="HEG5" s="6"/>
      <c r="HEH5" s="6"/>
      <c r="HEI5" s="6"/>
      <c r="HEJ5" s="6"/>
      <c r="HEK5" s="6"/>
      <c r="HEL5" s="6"/>
      <c r="HEM5" s="6"/>
      <c r="HEN5" s="6"/>
      <c r="HEO5" s="6"/>
      <c r="HEP5" s="6"/>
      <c r="HEQ5" s="6"/>
      <c r="HER5" s="6"/>
      <c r="HES5" s="6"/>
      <c r="HET5" s="6"/>
      <c r="HEU5" s="6"/>
      <c r="HEV5" s="6"/>
      <c r="HEW5" s="6"/>
      <c r="HEX5" s="6"/>
      <c r="HEY5" s="6"/>
      <c r="HEZ5" s="6"/>
      <c r="HFA5" s="6"/>
      <c r="HFB5" s="6"/>
      <c r="HFC5" s="6"/>
      <c r="HFD5" s="6"/>
      <c r="HFE5" s="6"/>
      <c r="HFF5" s="6"/>
      <c r="HFG5" s="6"/>
      <c r="HFH5" s="6"/>
      <c r="HFI5" s="6"/>
      <c r="HFJ5" s="6"/>
      <c r="HFK5" s="6"/>
      <c r="HFL5" s="6"/>
      <c r="HFM5" s="6"/>
      <c r="HFN5" s="6"/>
      <c r="HFO5" s="6"/>
      <c r="HFP5" s="6"/>
      <c r="HFQ5" s="6"/>
      <c r="HFR5" s="6"/>
      <c r="HFS5" s="6"/>
      <c r="HFT5" s="6"/>
      <c r="HFU5" s="6"/>
      <c r="HFV5" s="6"/>
      <c r="HFW5" s="6"/>
      <c r="HFX5" s="6"/>
      <c r="HFY5" s="6"/>
      <c r="HFZ5" s="6"/>
      <c r="HGA5" s="6"/>
      <c r="HGB5" s="6"/>
      <c r="HGC5" s="6"/>
      <c r="HGD5" s="6"/>
      <c r="HGE5" s="6"/>
      <c r="HGF5" s="6"/>
      <c r="HGG5" s="6"/>
      <c r="HGH5" s="6"/>
      <c r="HGI5" s="6"/>
      <c r="HGJ5" s="6"/>
      <c r="HGK5" s="6"/>
      <c r="HGL5" s="6"/>
      <c r="HGM5" s="6"/>
      <c r="HGN5" s="6"/>
      <c r="HGO5" s="6"/>
      <c r="HGP5" s="6"/>
      <c r="HGQ5" s="6"/>
      <c r="HGR5" s="6"/>
      <c r="HGS5" s="6"/>
      <c r="HGT5" s="6"/>
      <c r="HGU5" s="6"/>
      <c r="HGV5" s="6"/>
      <c r="HGW5" s="6"/>
      <c r="HGX5" s="6"/>
      <c r="HGY5" s="6"/>
      <c r="HGZ5" s="6"/>
      <c r="HHA5" s="6"/>
      <c r="HHB5" s="6"/>
      <c r="HHC5" s="6"/>
      <c r="HHD5" s="6"/>
      <c r="HHE5" s="6"/>
      <c r="HHF5" s="6"/>
      <c r="HHG5" s="6"/>
      <c r="HHH5" s="6"/>
      <c r="HHI5" s="6"/>
      <c r="HHJ5" s="6"/>
      <c r="HHK5" s="6"/>
      <c r="HHL5" s="6"/>
      <c r="HHM5" s="6"/>
      <c r="HHN5" s="6"/>
      <c r="HHO5" s="6"/>
      <c r="HHP5" s="6"/>
      <c r="HHQ5" s="6"/>
      <c r="HHR5" s="6"/>
      <c r="HHS5" s="6"/>
      <c r="HHT5" s="6"/>
      <c r="HHU5" s="6"/>
      <c r="HHV5" s="6"/>
      <c r="HHW5" s="6"/>
      <c r="HHX5" s="6"/>
      <c r="HHY5" s="6"/>
      <c r="HHZ5" s="6"/>
      <c r="HIA5" s="6"/>
      <c r="HIB5" s="6"/>
      <c r="HIC5" s="6"/>
      <c r="HID5" s="6"/>
      <c r="HIE5" s="6"/>
      <c r="HIF5" s="6"/>
      <c r="HIG5" s="6"/>
      <c r="HIH5" s="6"/>
      <c r="HII5" s="6"/>
      <c r="HIJ5" s="6"/>
      <c r="HIK5" s="6"/>
      <c r="HIL5" s="6"/>
      <c r="HIM5" s="6"/>
      <c r="HIN5" s="6"/>
      <c r="HIO5" s="6"/>
      <c r="HIP5" s="6"/>
      <c r="HIQ5" s="6"/>
      <c r="HIR5" s="6"/>
      <c r="HIS5" s="6"/>
      <c r="HIT5" s="6"/>
      <c r="HIU5" s="6"/>
      <c r="HIV5" s="6"/>
      <c r="HIW5" s="6"/>
      <c r="HIX5" s="6"/>
      <c r="HIY5" s="6"/>
      <c r="HIZ5" s="6"/>
      <c r="HJA5" s="6"/>
      <c r="HJB5" s="6"/>
      <c r="HJC5" s="6"/>
      <c r="HJD5" s="6"/>
      <c r="HJE5" s="6"/>
      <c r="HJF5" s="6"/>
      <c r="HJG5" s="6"/>
      <c r="HJH5" s="6"/>
      <c r="HJI5" s="6"/>
      <c r="HJJ5" s="6"/>
      <c r="HJK5" s="6"/>
      <c r="HJL5" s="6"/>
      <c r="HJM5" s="6"/>
      <c r="HJN5" s="6"/>
      <c r="HJO5" s="6"/>
      <c r="HJP5" s="6"/>
      <c r="HJQ5" s="6"/>
      <c r="HJR5" s="6"/>
      <c r="HJS5" s="6"/>
      <c r="HJT5" s="6"/>
      <c r="HJU5" s="6"/>
      <c r="HJV5" s="6"/>
      <c r="HJW5" s="6"/>
      <c r="HJX5" s="6"/>
      <c r="HJY5" s="6"/>
      <c r="HJZ5" s="6"/>
      <c r="HKA5" s="6"/>
      <c r="HKB5" s="6"/>
      <c r="HKC5" s="6"/>
      <c r="HKD5" s="6"/>
      <c r="HKE5" s="6"/>
      <c r="HKF5" s="6"/>
      <c r="HKG5" s="6"/>
      <c r="HKH5" s="6"/>
      <c r="HKI5" s="6"/>
      <c r="HKJ5" s="6"/>
      <c r="HKK5" s="6"/>
      <c r="HKL5" s="6"/>
      <c r="HKM5" s="6"/>
      <c r="HKN5" s="6"/>
      <c r="HKO5" s="6"/>
      <c r="HKP5" s="6"/>
      <c r="HKQ5" s="6"/>
      <c r="HKR5" s="6"/>
      <c r="HKS5" s="6"/>
      <c r="HKT5" s="6"/>
      <c r="HKU5" s="6"/>
      <c r="HKV5" s="6"/>
      <c r="HKW5" s="6"/>
      <c r="HKX5" s="6"/>
      <c r="HKY5" s="6"/>
      <c r="HKZ5" s="6"/>
      <c r="HLA5" s="6"/>
      <c r="HLB5" s="6"/>
      <c r="HLC5" s="6"/>
      <c r="HLD5" s="6"/>
      <c r="HLE5" s="6"/>
      <c r="HLF5" s="6"/>
      <c r="HLG5" s="6"/>
      <c r="HLH5" s="6"/>
      <c r="HLI5" s="6"/>
      <c r="HLJ5" s="6"/>
      <c r="HLK5" s="6"/>
      <c r="HLL5" s="6"/>
      <c r="HLM5" s="6"/>
      <c r="HLN5" s="6"/>
      <c r="HLO5" s="6"/>
      <c r="HLP5" s="6"/>
      <c r="HLQ5" s="6"/>
      <c r="HLR5" s="6"/>
      <c r="HLS5" s="6"/>
      <c r="HLT5" s="6"/>
      <c r="HLU5" s="6"/>
      <c r="HLV5" s="6"/>
      <c r="HLW5" s="6"/>
      <c r="HLX5" s="6"/>
      <c r="HLY5" s="6"/>
      <c r="HLZ5" s="6"/>
      <c r="HMA5" s="6"/>
      <c r="HMB5" s="6"/>
      <c r="HMC5" s="6"/>
      <c r="HMD5" s="6"/>
      <c r="HME5" s="6"/>
      <c r="HMF5" s="6"/>
      <c r="HMG5" s="6"/>
      <c r="HMH5" s="6"/>
      <c r="HMI5" s="6"/>
      <c r="HMJ5" s="6"/>
      <c r="HMK5" s="6"/>
      <c r="HML5" s="6"/>
      <c r="HMM5" s="6"/>
      <c r="HMN5" s="6"/>
      <c r="HMO5" s="6"/>
      <c r="HMP5" s="6"/>
      <c r="HMQ5" s="6"/>
      <c r="HMR5" s="6"/>
      <c r="HMS5" s="6"/>
      <c r="HMT5" s="6"/>
      <c r="HMU5" s="6"/>
      <c r="HMV5" s="6"/>
      <c r="HMW5" s="6"/>
      <c r="HMX5" s="6"/>
      <c r="HMY5" s="6"/>
      <c r="HMZ5" s="6"/>
      <c r="HNA5" s="6"/>
      <c r="HNB5" s="6"/>
      <c r="HNC5" s="6"/>
      <c r="HND5" s="6"/>
      <c r="HNE5" s="6"/>
      <c r="HNF5" s="6"/>
      <c r="HNG5" s="6"/>
      <c r="HNH5" s="6"/>
      <c r="HNI5" s="6"/>
      <c r="HNJ5" s="6"/>
      <c r="HNK5" s="6"/>
      <c r="HNL5" s="6"/>
      <c r="HNM5" s="6"/>
      <c r="HNN5" s="6"/>
      <c r="HNO5" s="6"/>
      <c r="HNP5" s="6"/>
      <c r="HNQ5" s="6"/>
      <c r="HNR5" s="6"/>
      <c r="HNS5" s="6"/>
      <c r="HNT5" s="6"/>
      <c r="HNU5" s="6"/>
      <c r="HNV5" s="6"/>
      <c r="HNW5" s="6"/>
      <c r="HNX5" s="6"/>
      <c r="HNY5" s="6"/>
      <c r="HNZ5" s="6"/>
      <c r="HOA5" s="6"/>
      <c r="HOB5" s="6"/>
      <c r="HOC5" s="6"/>
      <c r="HOD5" s="6"/>
      <c r="HOE5" s="6"/>
      <c r="HOF5" s="6"/>
      <c r="HOG5" s="6"/>
      <c r="HOH5" s="6"/>
      <c r="HOI5" s="6"/>
      <c r="HOJ5" s="6"/>
      <c r="HOK5" s="6"/>
      <c r="HOL5" s="6"/>
      <c r="HOM5" s="6"/>
      <c r="HON5" s="6"/>
      <c r="HOO5" s="6"/>
      <c r="HOP5" s="6"/>
      <c r="HOQ5" s="6"/>
      <c r="HOR5" s="6"/>
      <c r="HOS5" s="6"/>
      <c r="HOT5" s="6"/>
      <c r="HOU5" s="6"/>
      <c r="HOV5" s="6"/>
      <c r="HOW5" s="6"/>
      <c r="HOX5" s="6"/>
      <c r="HOY5" s="6"/>
      <c r="HOZ5" s="6"/>
      <c r="HPA5" s="6"/>
      <c r="HPB5" s="6"/>
      <c r="HPC5" s="6"/>
      <c r="HPD5" s="6"/>
      <c r="HPE5" s="6"/>
      <c r="HPF5" s="6"/>
      <c r="HPG5" s="6"/>
      <c r="HPH5" s="6"/>
      <c r="HPI5" s="6"/>
      <c r="HPJ5" s="6"/>
      <c r="HPK5" s="6"/>
      <c r="HPL5" s="6"/>
      <c r="HPM5" s="6"/>
      <c r="HPN5" s="6"/>
      <c r="HPO5" s="6"/>
      <c r="HPP5" s="6"/>
      <c r="HPQ5" s="6"/>
      <c r="HPR5" s="6"/>
      <c r="HPS5" s="6"/>
      <c r="HPT5" s="6"/>
      <c r="HPU5" s="6"/>
      <c r="HPV5" s="6"/>
      <c r="HPW5" s="6"/>
      <c r="HPX5" s="6"/>
      <c r="HPY5" s="6"/>
      <c r="HPZ5" s="6"/>
      <c r="HQA5" s="6"/>
      <c r="HQB5" s="6"/>
      <c r="HQC5" s="6"/>
      <c r="HQD5" s="6"/>
      <c r="HQE5" s="6"/>
      <c r="HQF5" s="6"/>
      <c r="HQG5" s="6"/>
      <c r="HQH5" s="6"/>
      <c r="HQI5" s="6"/>
      <c r="HQJ5" s="6"/>
      <c r="HQK5" s="6"/>
      <c r="HQL5" s="6"/>
      <c r="HQM5" s="6"/>
      <c r="HQN5" s="6"/>
      <c r="HQO5" s="6"/>
      <c r="HQP5" s="6"/>
      <c r="HQQ5" s="6"/>
      <c r="HQR5" s="6"/>
      <c r="HQS5" s="6"/>
      <c r="HQT5" s="6"/>
      <c r="HQU5" s="6"/>
      <c r="HQV5" s="6"/>
      <c r="HQW5" s="6"/>
      <c r="HQX5" s="6"/>
      <c r="HQY5" s="6"/>
      <c r="HQZ5" s="6"/>
      <c r="HRA5" s="6"/>
      <c r="HRB5" s="6"/>
      <c r="HRC5" s="6"/>
      <c r="HRD5" s="6"/>
      <c r="HRE5" s="6"/>
      <c r="HRF5" s="6"/>
      <c r="HRG5" s="6"/>
      <c r="HRH5" s="6"/>
      <c r="HRI5" s="6"/>
      <c r="HRJ5" s="6"/>
      <c r="HRK5" s="6"/>
      <c r="HRL5" s="6"/>
      <c r="HRM5" s="6"/>
      <c r="HRN5" s="6"/>
      <c r="HRO5" s="6"/>
      <c r="HRP5" s="6"/>
      <c r="HRQ5" s="6"/>
      <c r="HRR5" s="6"/>
      <c r="HRS5" s="6"/>
      <c r="HRT5" s="6"/>
      <c r="HRU5" s="6"/>
      <c r="HRV5" s="6"/>
      <c r="HRW5" s="6"/>
      <c r="HRX5" s="6"/>
      <c r="HRY5" s="6"/>
      <c r="HRZ5" s="6"/>
      <c r="HSA5" s="6"/>
      <c r="HSB5" s="6"/>
      <c r="HSC5" s="6"/>
      <c r="HSD5" s="6"/>
      <c r="HSE5" s="6"/>
      <c r="HSF5" s="6"/>
      <c r="HSG5" s="6"/>
      <c r="HSH5" s="6"/>
      <c r="HSI5" s="6"/>
      <c r="HSJ5" s="6"/>
      <c r="HSK5" s="6"/>
      <c r="HSL5" s="6"/>
      <c r="HSM5" s="6"/>
      <c r="HSN5" s="6"/>
      <c r="HSO5" s="6"/>
      <c r="HSP5" s="6"/>
      <c r="HSQ5" s="6"/>
      <c r="HSR5" s="6"/>
      <c r="HSS5" s="6"/>
      <c r="HST5" s="6"/>
      <c r="HSU5" s="6"/>
      <c r="HSV5" s="6"/>
      <c r="HSW5" s="6"/>
      <c r="HSX5" s="6"/>
      <c r="HSY5" s="6"/>
      <c r="HSZ5" s="6"/>
      <c r="HTA5" s="6"/>
      <c r="HTB5" s="6"/>
      <c r="HTC5" s="6"/>
      <c r="HTD5" s="6"/>
      <c r="HTE5" s="6"/>
      <c r="HTF5" s="6"/>
      <c r="HTG5" s="6"/>
      <c r="HTH5" s="6"/>
      <c r="HTI5" s="6"/>
      <c r="HTJ5" s="6"/>
      <c r="HTK5" s="6"/>
      <c r="HTL5" s="6"/>
      <c r="HTM5" s="6"/>
      <c r="HTN5" s="6"/>
      <c r="HTO5" s="6"/>
      <c r="HTP5" s="6"/>
      <c r="HTQ5" s="6"/>
      <c r="HTR5" s="6"/>
      <c r="HTS5" s="6"/>
      <c r="HTT5" s="6"/>
      <c r="HTU5" s="6"/>
      <c r="HTV5" s="6"/>
      <c r="HTW5" s="6"/>
      <c r="HTX5" s="6"/>
      <c r="HTY5" s="6"/>
      <c r="HTZ5" s="6"/>
      <c r="HUA5" s="6"/>
      <c r="HUB5" s="6"/>
      <c r="HUC5" s="6"/>
      <c r="HUD5" s="6"/>
      <c r="HUE5" s="6"/>
      <c r="HUF5" s="6"/>
      <c r="HUG5" s="6"/>
      <c r="HUH5" s="6"/>
      <c r="HUI5" s="6"/>
      <c r="HUJ5" s="6"/>
      <c r="HUK5" s="6"/>
      <c r="HUL5" s="6"/>
      <c r="HUM5" s="6"/>
      <c r="HUN5" s="6"/>
      <c r="HUO5" s="6"/>
      <c r="HUP5" s="6"/>
      <c r="HUQ5" s="6"/>
      <c r="HUR5" s="6"/>
      <c r="HUS5" s="6"/>
      <c r="HUT5" s="6"/>
      <c r="HUU5" s="6"/>
      <c r="HUV5" s="6"/>
      <c r="HUW5" s="6"/>
      <c r="HUX5" s="6"/>
      <c r="HUY5" s="6"/>
      <c r="HUZ5" s="6"/>
      <c r="HVA5" s="6"/>
      <c r="HVB5" s="6"/>
      <c r="HVC5" s="6"/>
      <c r="HVD5" s="6"/>
      <c r="HVE5" s="6"/>
      <c r="HVF5" s="6"/>
      <c r="HVG5" s="6"/>
      <c r="HVH5" s="6"/>
      <c r="HVI5" s="6"/>
      <c r="HVJ5" s="6"/>
      <c r="HVK5" s="6"/>
      <c r="HVL5" s="6"/>
      <c r="HVM5" s="6"/>
      <c r="HVN5" s="6"/>
      <c r="HVO5" s="6"/>
      <c r="HVP5" s="6"/>
      <c r="HVQ5" s="6"/>
      <c r="HVR5" s="6"/>
      <c r="HVS5" s="6"/>
      <c r="HVT5" s="6"/>
      <c r="HVU5" s="6"/>
      <c r="HVV5" s="6"/>
      <c r="HVW5" s="6"/>
      <c r="HVX5" s="6"/>
      <c r="HVY5" s="6"/>
      <c r="HVZ5" s="6"/>
      <c r="HWA5" s="6"/>
      <c r="HWB5" s="6"/>
      <c r="HWC5" s="6"/>
      <c r="HWD5" s="6"/>
      <c r="HWE5" s="6"/>
      <c r="HWF5" s="6"/>
      <c r="HWG5" s="6"/>
      <c r="HWH5" s="6"/>
      <c r="HWI5" s="6"/>
      <c r="HWJ5" s="6"/>
      <c r="HWK5" s="6"/>
      <c r="HWL5" s="6"/>
      <c r="HWM5" s="6"/>
      <c r="HWN5" s="6"/>
      <c r="HWO5" s="6"/>
      <c r="HWP5" s="6"/>
      <c r="HWQ5" s="6"/>
      <c r="HWR5" s="6"/>
      <c r="HWS5" s="6"/>
      <c r="HWT5" s="6"/>
      <c r="HWU5" s="6"/>
      <c r="HWV5" s="6"/>
      <c r="HWW5" s="6"/>
      <c r="HWX5" s="6"/>
      <c r="HWY5" s="6"/>
      <c r="HWZ5" s="6"/>
      <c r="HXA5" s="6"/>
      <c r="HXB5" s="6"/>
      <c r="HXC5" s="6"/>
      <c r="HXD5" s="6"/>
      <c r="HXE5" s="6"/>
      <c r="HXF5" s="6"/>
      <c r="HXG5" s="6"/>
      <c r="HXH5" s="6"/>
      <c r="HXI5" s="6"/>
      <c r="HXJ5" s="6"/>
      <c r="HXK5" s="6"/>
      <c r="HXL5" s="6"/>
      <c r="HXM5" s="6"/>
      <c r="HXN5" s="6"/>
      <c r="HXO5" s="6"/>
      <c r="HXP5" s="6"/>
      <c r="HXQ5" s="6"/>
      <c r="HXR5" s="6"/>
      <c r="HXS5" s="6"/>
      <c r="HXT5" s="6"/>
      <c r="HXU5" s="6"/>
      <c r="HXV5" s="6"/>
      <c r="HXW5" s="6"/>
      <c r="HXX5" s="6"/>
      <c r="HXY5" s="6"/>
      <c r="HXZ5" s="6"/>
      <c r="HYA5" s="6"/>
      <c r="HYB5" s="6"/>
      <c r="HYC5" s="6"/>
      <c r="HYD5" s="6"/>
      <c r="HYE5" s="6"/>
      <c r="HYF5" s="6"/>
      <c r="HYG5" s="6"/>
      <c r="HYH5" s="6"/>
      <c r="HYI5" s="6"/>
      <c r="HYJ5" s="6"/>
      <c r="HYK5" s="6"/>
      <c r="HYL5" s="6"/>
      <c r="HYM5" s="6"/>
      <c r="HYN5" s="6"/>
      <c r="HYO5" s="6"/>
      <c r="HYP5" s="6"/>
      <c r="HYQ5" s="6"/>
      <c r="HYR5" s="6"/>
      <c r="HYS5" s="6"/>
      <c r="HYT5" s="6"/>
      <c r="HYU5" s="6"/>
      <c r="HYV5" s="6"/>
      <c r="HYW5" s="6"/>
      <c r="HYX5" s="6"/>
      <c r="HYY5" s="6"/>
      <c r="HYZ5" s="6"/>
      <c r="HZA5" s="6"/>
      <c r="HZB5" s="6"/>
      <c r="HZC5" s="6"/>
      <c r="HZD5" s="6"/>
      <c r="HZE5" s="6"/>
      <c r="HZF5" s="6"/>
      <c r="HZG5" s="6"/>
      <c r="HZH5" s="6"/>
      <c r="HZI5" s="6"/>
      <c r="HZJ5" s="6"/>
      <c r="HZK5" s="6"/>
      <c r="HZL5" s="6"/>
      <c r="HZM5" s="6"/>
      <c r="HZN5" s="6"/>
      <c r="HZO5" s="6"/>
      <c r="HZP5" s="6"/>
      <c r="HZQ5" s="6"/>
      <c r="HZR5" s="6"/>
      <c r="HZS5" s="6"/>
      <c r="HZT5" s="6"/>
      <c r="HZU5" s="6"/>
      <c r="HZV5" s="6"/>
      <c r="HZW5" s="6"/>
      <c r="HZX5" s="6"/>
      <c r="HZY5" s="6"/>
      <c r="HZZ5" s="6"/>
      <c r="IAA5" s="6"/>
      <c r="IAB5" s="6"/>
      <c r="IAC5" s="6"/>
      <c r="IAD5" s="6"/>
      <c r="IAE5" s="6"/>
      <c r="IAF5" s="6"/>
      <c r="IAG5" s="6"/>
      <c r="IAH5" s="6"/>
      <c r="IAI5" s="6"/>
      <c r="IAJ5" s="6"/>
      <c r="IAK5" s="6"/>
      <c r="IAL5" s="6"/>
      <c r="IAM5" s="6"/>
      <c r="IAN5" s="6"/>
      <c r="IAO5" s="6"/>
      <c r="IAP5" s="6"/>
      <c r="IAQ5" s="6"/>
      <c r="IAR5" s="6"/>
      <c r="IAS5" s="6"/>
      <c r="IAT5" s="6"/>
      <c r="IAU5" s="6"/>
      <c r="IAV5" s="6"/>
      <c r="IAW5" s="6"/>
      <c r="IAX5" s="6"/>
      <c r="IAY5" s="6"/>
      <c r="IAZ5" s="6"/>
      <c r="IBA5" s="6"/>
      <c r="IBB5" s="6"/>
      <c r="IBC5" s="6"/>
      <c r="IBD5" s="6"/>
      <c r="IBE5" s="6"/>
      <c r="IBF5" s="6"/>
      <c r="IBG5" s="6"/>
      <c r="IBH5" s="6"/>
      <c r="IBI5" s="6"/>
      <c r="IBJ5" s="6"/>
      <c r="IBK5" s="6"/>
      <c r="IBL5" s="6"/>
      <c r="IBM5" s="6"/>
      <c r="IBN5" s="6"/>
      <c r="IBO5" s="6"/>
      <c r="IBP5" s="6"/>
      <c r="IBQ5" s="6"/>
      <c r="IBR5" s="6"/>
      <c r="IBS5" s="6"/>
      <c r="IBT5" s="6"/>
      <c r="IBU5" s="6"/>
      <c r="IBV5" s="6"/>
      <c r="IBW5" s="6"/>
      <c r="IBX5" s="6"/>
      <c r="IBY5" s="6"/>
      <c r="IBZ5" s="6"/>
      <c r="ICA5" s="6"/>
      <c r="ICB5" s="6"/>
      <c r="ICC5" s="6"/>
      <c r="ICD5" s="6"/>
      <c r="ICE5" s="6"/>
      <c r="ICF5" s="6"/>
      <c r="ICG5" s="6"/>
      <c r="ICH5" s="6"/>
      <c r="ICI5" s="6"/>
      <c r="ICJ5" s="6"/>
      <c r="ICK5" s="6"/>
      <c r="ICL5" s="6"/>
      <c r="ICM5" s="6"/>
      <c r="ICN5" s="6"/>
      <c r="ICO5" s="6"/>
      <c r="ICP5" s="6"/>
      <c r="ICQ5" s="6"/>
      <c r="ICR5" s="6"/>
      <c r="ICS5" s="6"/>
      <c r="ICT5" s="6"/>
      <c r="ICU5" s="6"/>
      <c r="ICV5" s="6"/>
      <c r="ICW5" s="6"/>
      <c r="ICX5" s="6"/>
      <c r="ICY5" s="6"/>
      <c r="ICZ5" s="6"/>
      <c r="IDA5" s="6"/>
      <c r="IDB5" s="6"/>
      <c r="IDC5" s="6"/>
      <c r="IDD5" s="6"/>
      <c r="IDE5" s="6"/>
      <c r="IDF5" s="6"/>
      <c r="IDG5" s="6"/>
      <c r="IDH5" s="6"/>
      <c r="IDI5" s="6"/>
      <c r="IDJ5" s="6"/>
      <c r="IDK5" s="6"/>
      <c r="IDL5" s="6"/>
      <c r="IDM5" s="6"/>
      <c r="IDN5" s="6"/>
      <c r="IDO5" s="6"/>
      <c r="IDP5" s="6"/>
      <c r="IDQ5" s="6"/>
      <c r="IDR5" s="6"/>
      <c r="IDS5" s="6"/>
      <c r="IDT5" s="6"/>
      <c r="IDU5" s="6"/>
      <c r="IDV5" s="6"/>
      <c r="IDW5" s="6"/>
      <c r="IDX5" s="6"/>
      <c r="IDY5" s="6"/>
      <c r="IDZ5" s="6"/>
      <c r="IEA5" s="6"/>
      <c r="IEB5" s="6"/>
      <c r="IEC5" s="6"/>
      <c r="IED5" s="6"/>
      <c r="IEE5" s="6"/>
      <c r="IEF5" s="6"/>
      <c r="IEG5" s="6"/>
      <c r="IEH5" s="6"/>
      <c r="IEI5" s="6"/>
      <c r="IEJ5" s="6"/>
      <c r="IEK5" s="6"/>
      <c r="IEL5" s="6"/>
      <c r="IEM5" s="6"/>
      <c r="IEN5" s="6"/>
      <c r="IEO5" s="6"/>
      <c r="IEP5" s="6"/>
      <c r="IEQ5" s="6"/>
      <c r="IER5" s="6"/>
      <c r="IES5" s="6"/>
      <c r="IET5" s="6"/>
      <c r="IEU5" s="6"/>
      <c r="IEV5" s="6"/>
      <c r="IEW5" s="6"/>
      <c r="IEX5" s="6"/>
      <c r="IEY5" s="6"/>
      <c r="IEZ5" s="6"/>
      <c r="IFA5" s="6"/>
      <c r="IFB5" s="6"/>
      <c r="IFC5" s="6"/>
      <c r="IFD5" s="6"/>
      <c r="IFE5" s="6"/>
      <c r="IFF5" s="6"/>
      <c r="IFG5" s="6"/>
      <c r="IFH5" s="6"/>
      <c r="IFI5" s="6"/>
      <c r="IFJ5" s="6"/>
      <c r="IFK5" s="6"/>
      <c r="IFL5" s="6"/>
      <c r="IFM5" s="6"/>
      <c r="IFN5" s="6"/>
      <c r="IFO5" s="6"/>
      <c r="IFP5" s="6"/>
      <c r="IFQ5" s="6"/>
      <c r="IFR5" s="6"/>
      <c r="IFS5" s="6"/>
      <c r="IFT5" s="6"/>
      <c r="IFU5" s="6"/>
      <c r="IFV5" s="6"/>
      <c r="IFW5" s="6"/>
      <c r="IFX5" s="6"/>
      <c r="IFY5" s="6"/>
      <c r="IFZ5" s="6"/>
      <c r="IGA5" s="6"/>
      <c r="IGB5" s="6"/>
      <c r="IGC5" s="6"/>
      <c r="IGD5" s="6"/>
      <c r="IGE5" s="6"/>
      <c r="IGF5" s="6"/>
      <c r="IGG5" s="6"/>
      <c r="IGH5" s="6"/>
      <c r="IGI5" s="6"/>
      <c r="IGJ5" s="6"/>
      <c r="IGK5" s="6"/>
      <c r="IGL5" s="6"/>
      <c r="IGM5" s="6"/>
      <c r="IGN5" s="6"/>
      <c r="IGO5" s="6"/>
      <c r="IGP5" s="6"/>
      <c r="IGQ5" s="6"/>
      <c r="IGR5" s="6"/>
      <c r="IGS5" s="6"/>
      <c r="IGT5" s="6"/>
      <c r="IGU5" s="6"/>
      <c r="IGV5" s="6"/>
      <c r="IGW5" s="6"/>
      <c r="IGX5" s="6"/>
      <c r="IGY5" s="6"/>
      <c r="IGZ5" s="6"/>
      <c r="IHA5" s="6"/>
      <c r="IHB5" s="6"/>
      <c r="IHC5" s="6"/>
      <c r="IHD5" s="6"/>
      <c r="IHE5" s="6"/>
      <c r="IHF5" s="6"/>
      <c r="IHG5" s="6"/>
      <c r="IHH5" s="6"/>
      <c r="IHI5" s="6"/>
      <c r="IHJ5" s="6"/>
      <c r="IHK5" s="6"/>
      <c r="IHL5" s="6"/>
      <c r="IHM5" s="6"/>
      <c r="IHN5" s="6"/>
      <c r="IHO5" s="6"/>
      <c r="IHP5" s="6"/>
      <c r="IHQ5" s="6"/>
      <c r="IHR5" s="6"/>
      <c r="IHS5" s="6"/>
      <c r="IHT5" s="6"/>
      <c r="IHU5" s="6"/>
      <c r="IHV5" s="6"/>
      <c r="IHW5" s="6"/>
      <c r="IHX5" s="6"/>
      <c r="IHY5" s="6"/>
      <c r="IHZ5" s="6"/>
      <c r="IIA5" s="6"/>
      <c r="IIB5" s="6"/>
      <c r="IIC5" s="6"/>
      <c r="IID5" s="6"/>
      <c r="IIE5" s="6"/>
      <c r="IIF5" s="6"/>
      <c r="IIG5" s="6"/>
      <c r="IIH5" s="6"/>
      <c r="III5" s="6"/>
      <c r="IIJ5" s="6"/>
      <c r="IIK5" s="6"/>
      <c r="IIL5" s="6"/>
      <c r="IIM5" s="6"/>
      <c r="IIN5" s="6"/>
      <c r="IIO5" s="6"/>
      <c r="IIP5" s="6"/>
      <c r="IIQ5" s="6"/>
      <c r="IIR5" s="6"/>
      <c r="IIS5" s="6"/>
      <c r="IIT5" s="6"/>
      <c r="IIU5" s="6"/>
      <c r="IIV5" s="6"/>
      <c r="IIW5" s="6"/>
      <c r="IIX5" s="6"/>
      <c r="IIY5" s="6"/>
      <c r="IIZ5" s="6"/>
      <c r="IJA5" s="6"/>
      <c r="IJB5" s="6"/>
      <c r="IJC5" s="6"/>
      <c r="IJD5" s="6"/>
      <c r="IJE5" s="6"/>
      <c r="IJF5" s="6"/>
      <c r="IJG5" s="6"/>
      <c r="IJH5" s="6"/>
      <c r="IJI5" s="6"/>
      <c r="IJJ5" s="6"/>
      <c r="IJK5" s="6"/>
      <c r="IJL5" s="6"/>
      <c r="IJM5" s="6"/>
      <c r="IJN5" s="6"/>
      <c r="IJO5" s="6"/>
      <c r="IJP5" s="6"/>
      <c r="IJQ5" s="6"/>
      <c r="IJR5" s="6"/>
      <c r="IJS5" s="6"/>
      <c r="IJT5" s="6"/>
      <c r="IJU5" s="6"/>
      <c r="IJV5" s="6"/>
      <c r="IJW5" s="6"/>
      <c r="IJX5" s="6"/>
      <c r="IJY5" s="6"/>
      <c r="IJZ5" s="6"/>
      <c r="IKA5" s="6"/>
      <c r="IKB5" s="6"/>
      <c r="IKC5" s="6"/>
      <c r="IKD5" s="6"/>
      <c r="IKE5" s="6"/>
      <c r="IKF5" s="6"/>
      <c r="IKG5" s="6"/>
      <c r="IKH5" s="6"/>
      <c r="IKI5" s="6"/>
      <c r="IKJ5" s="6"/>
      <c r="IKK5" s="6"/>
      <c r="IKL5" s="6"/>
      <c r="IKM5" s="6"/>
      <c r="IKN5" s="6"/>
      <c r="IKO5" s="6"/>
      <c r="IKP5" s="6"/>
      <c r="IKQ5" s="6"/>
      <c r="IKR5" s="6"/>
      <c r="IKS5" s="6"/>
      <c r="IKT5" s="6"/>
      <c r="IKU5" s="6"/>
      <c r="IKV5" s="6"/>
      <c r="IKW5" s="6"/>
      <c r="IKX5" s="6"/>
      <c r="IKY5" s="6"/>
      <c r="IKZ5" s="6"/>
      <c r="ILA5" s="6"/>
      <c r="ILB5" s="6"/>
      <c r="ILC5" s="6"/>
      <c r="ILD5" s="6"/>
      <c r="ILE5" s="6"/>
      <c r="ILF5" s="6"/>
      <c r="ILG5" s="6"/>
      <c r="ILH5" s="6"/>
      <c r="ILI5" s="6"/>
      <c r="ILJ5" s="6"/>
      <c r="ILK5" s="6"/>
      <c r="ILL5" s="6"/>
      <c r="ILM5" s="6"/>
      <c r="ILN5" s="6"/>
      <c r="ILO5" s="6"/>
      <c r="ILP5" s="6"/>
      <c r="ILQ5" s="6"/>
      <c r="ILR5" s="6"/>
      <c r="ILS5" s="6"/>
      <c r="ILT5" s="6"/>
      <c r="ILU5" s="6"/>
      <c r="ILV5" s="6"/>
      <c r="ILW5" s="6"/>
      <c r="ILX5" s="6"/>
      <c r="ILY5" s="6"/>
      <c r="ILZ5" s="6"/>
      <c r="IMA5" s="6"/>
      <c r="IMB5" s="6"/>
      <c r="IMC5" s="6"/>
      <c r="IMD5" s="6"/>
      <c r="IME5" s="6"/>
      <c r="IMF5" s="6"/>
      <c r="IMG5" s="6"/>
      <c r="IMH5" s="6"/>
      <c r="IMI5" s="6"/>
      <c r="IMJ5" s="6"/>
      <c r="IMK5" s="6"/>
      <c r="IML5" s="6"/>
      <c r="IMM5" s="6"/>
      <c r="IMN5" s="6"/>
      <c r="IMO5" s="6"/>
      <c r="IMP5" s="6"/>
      <c r="IMQ5" s="6"/>
      <c r="IMR5" s="6"/>
      <c r="IMS5" s="6"/>
      <c r="IMT5" s="6"/>
      <c r="IMU5" s="6"/>
      <c r="IMV5" s="6"/>
      <c r="IMW5" s="6"/>
      <c r="IMX5" s="6"/>
      <c r="IMY5" s="6"/>
      <c r="IMZ5" s="6"/>
      <c r="INA5" s="6"/>
      <c r="INB5" s="6"/>
      <c r="INC5" s="6"/>
      <c r="IND5" s="6"/>
      <c r="INE5" s="6"/>
      <c r="INF5" s="6"/>
      <c r="ING5" s="6"/>
      <c r="INH5" s="6"/>
      <c r="INI5" s="6"/>
      <c r="INJ5" s="6"/>
      <c r="INK5" s="6"/>
      <c r="INL5" s="6"/>
      <c r="INM5" s="6"/>
      <c r="INN5" s="6"/>
      <c r="INO5" s="6"/>
      <c r="INP5" s="6"/>
      <c r="INQ5" s="6"/>
      <c r="INR5" s="6"/>
      <c r="INS5" s="6"/>
      <c r="INT5" s="6"/>
      <c r="INU5" s="6"/>
      <c r="INV5" s="6"/>
      <c r="INW5" s="6"/>
      <c r="INX5" s="6"/>
      <c r="INY5" s="6"/>
      <c r="INZ5" s="6"/>
      <c r="IOA5" s="6"/>
      <c r="IOB5" s="6"/>
      <c r="IOC5" s="6"/>
      <c r="IOD5" s="6"/>
      <c r="IOE5" s="6"/>
      <c r="IOF5" s="6"/>
      <c r="IOG5" s="6"/>
      <c r="IOH5" s="6"/>
      <c r="IOI5" s="6"/>
      <c r="IOJ5" s="6"/>
      <c r="IOK5" s="6"/>
      <c r="IOL5" s="6"/>
      <c r="IOM5" s="6"/>
      <c r="ION5" s="6"/>
      <c r="IOO5" s="6"/>
      <c r="IOP5" s="6"/>
      <c r="IOQ5" s="6"/>
      <c r="IOR5" s="6"/>
      <c r="IOS5" s="6"/>
      <c r="IOT5" s="6"/>
      <c r="IOU5" s="6"/>
      <c r="IOV5" s="6"/>
      <c r="IOW5" s="6"/>
      <c r="IOX5" s="6"/>
      <c r="IOY5" s="6"/>
      <c r="IOZ5" s="6"/>
      <c r="IPA5" s="6"/>
      <c r="IPB5" s="6"/>
      <c r="IPC5" s="6"/>
      <c r="IPD5" s="6"/>
      <c r="IPE5" s="6"/>
      <c r="IPF5" s="6"/>
      <c r="IPG5" s="6"/>
      <c r="IPH5" s="6"/>
      <c r="IPI5" s="6"/>
      <c r="IPJ5" s="6"/>
      <c r="IPK5" s="6"/>
      <c r="IPL5" s="6"/>
      <c r="IPM5" s="6"/>
      <c r="IPN5" s="6"/>
      <c r="IPO5" s="6"/>
      <c r="IPP5" s="6"/>
      <c r="IPQ5" s="6"/>
      <c r="IPR5" s="6"/>
      <c r="IPS5" s="6"/>
      <c r="IPT5" s="6"/>
      <c r="IPU5" s="6"/>
      <c r="IPV5" s="6"/>
      <c r="IPW5" s="6"/>
      <c r="IPX5" s="6"/>
      <c r="IPY5" s="6"/>
      <c r="IPZ5" s="6"/>
      <c r="IQA5" s="6"/>
      <c r="IQB5" s="6"/>
      <c r="IQC5" s="6"/>
      <c r="IQD5" s="6"/>
      <c r="IQE5" s="6"/>
      <c r="IQF5" s="6"/>
      <c r="IQG5" s="6"/>
      <c r="IQH5" s="6"/>
      <c r="IQI5" s="6"/>
      <c r="IQJ5" s="6"/>
      <c r="IQK5" s="6"/>
      <c r="IQL5" s="6"/>
      <c r="IQM5" s="6"/>
      <c r="IQN5" s="6"/>
      <c r="IQO5" s="6"/>
      <c r="IQP5" s="6"/>
      <c r="IQQ5" s="6"/>
      <c r="IQR5" s="6"/>
      <c r="IQS5" s="6"/>
      <c r="IQT5" s="6"/>
      <c r="IQU5" s="6"/>
      <c r="IQV5" s="6"/>
      <c r="IQW5" s="6"/>
      <c r="IQX5" s="6"/>
      <c r="IQY5" s="6"/>
      <c r="IQZ5" s="6"/>
      <c r="IRA5" s="6"/>
      <c r="IRB5" s="6"/>
      <c r="IRC5" s="6"/>
      <c r="IRD5" s="6"/>
      <c r="IRE5" s="6"/>
      <c r="IRF5" s="6"/>
      <c r="IRG5" s="6"/>
      <c r="IRH5" s="6"/>
      <c r="IRI5" s="6"/>
      <c r="IRJ5" s="6"/>
      <c r="IRK5" s="6"/>
      <c r="IRL5" s="6"/>
      <c r="IRM5" s="6"/>
      <c r="IRN5" s="6"/>
      <c r="IRO5" s="6"/>
      <c r="IRP5" s="6"/>
      <c r="IRQ5" s="6"/>
      <c r="IRR5" s="6"/>
      <c r="IRS5" s="6"/>
      <c r="IRT5" s="6"/>
      <c r="IRU5" s="6"/>
      <c r="IRV5" s="6"/>
      <c r="IRW5" s="6"/>
      <c r="IRX5" s="6"/>
      <c r="IRY5" s="6"/>
      <c r="IRZ5" s="6"/>
      <c r="ISA5" s="6"/>
      <c r="ISB5" s="6"/>
      <c r="ISC5" s="6"/>
      <c r="ISD5" s="6"/>
      <c r="ISE5" s="6"/>
      <c r="ISF5" s="6"/>
      <c r="ISG5" s="6"/>
      <c r="ISH5" s="6"/>
      <c r="ISI5" s="6"/>
      <c r="ISJ5" s="6"/>
      <c r="ISK5" s="6"/>
      <c r="ISL5" s="6"/>
      <c r="ISM5" s="6"/>
      <c r="ISN5" s="6"/>
      <c r="ISO5" s="6"/>
      <c r="ISP5" s="6"/>
      <c r="ISQ5" s="6"/>
      <c r="ISR5" s="6"/>
      <c r="ISS5" s="6"/>
      <c r="IST5" s="6"/>
      <c r="ISU5" s="6"/>
      <c r="ISV5" s="6"/>
      <c r="ISW5" s="6"/>
      <c r="ISX5" s="6"/>
      <c r="ISY5" s="6"/>
      <c r="ISZ5" s="6"/>
      <c r="ITA5" s="6"/>
      <c r="ITB5" s="6"/>
      <c r="ITC5" s="6"/>
      <c r="ITD5" s="6"/>
      <c r="ITE5" s="6"/>
      <c r="ITF5" s="6"/>
      <c r="ITG5" s="6"/>
      <c r="ITH5" s="6"/>
      <c r="ITI5" s="6"/>
      <c r="ITJ5" s="6"/>
      <c r="ITK5" s="6"/>
      <c r="ITL5" s="6"/>
      <c r="ITM5" s="6"/>
      <c r="ITN5" s="6"/>
      <c r="ITO5" s="6"/>
      <c r="ITP5" s="6"/>
      <c r="ITQ5" s="6"/>
      <c r="ITR5" s="6"/>
      <c r="ITS5" s="6"/>
      <c r="ITT5" s="6"/>
      <c r="ITU5" s="6"/>
      <c r="ITV5" s="6"/>
      <c r="ITW5" s="6"/>
      <c r="ITX5" s="6"/>
      <c r="ITY5" s="6"/>
      <c r="ITZ5" s="6"/>
      <c r="IUA5" s="6"/>
      <c r="IUB5" s="6"/>
      <c r="IUC5" s="6"/>
      <c r="IUD5" s="6"/>
      <c r="IUE5" s="6"/>
      <c r="IUF5" s="6"/>
      <c r="IUG5" s="6"/>
      <c r="IUH5" s="6"/>
      <c r="IUI5" s="6"/>
      <c r="IUJ5" s="6"/>
      <c r="IUK5" s="6"/>
      <c r="IUL5" s="6"/>
      <c r="IUM5" s="6"/>
      <c r="IUN5" s="6"/>
      <c r="IUO5" s="6"/>
      <c r="IUP5" s="6"/>
      <c r="IUQ5" s="6"/>
      <c r="IUR5" s="6"/>
      <c r="IUS5" s="6"/>
      <c r="IUT5" s="6"/>
      <c r="IUU5" s="6"/>
      <c r="IUV5" s="6"/>
      <c r="IUW5" s="6"/>
      <c r="IUX5" s="6"/>
      <c r="IUY5" s="6"/>
      <c r="IUZ5" s="6"/>
      <c r="IVA5" s="6"/>
      <c r="IVB5" s="6"/>
      <c r="IVC5" s="6"/>
      <c r="IVD5" s="6"/>
      <c r="IVE5" s="6"/>
      <c r="IVF5" s="6"/>
      <c r="IVG5" s="6"/>
      <c r="IVH5" s="6"/>
      <c r="IVI5" s="6"/>
      <c r="IVJ5" s="6"/>
      <c r="IVK5" s="6"/>
      <c r="IVL5" s="6"/>
      <c r="IVM5" s="6"/>
      <c r="IVN5" s="6"/>
      <c r="IVO5" s="6"/>
      <c r="IVP5" s="6"/>
      <c r="IVQ5" s="6"/>
      <c r="IVR5" s="6"/>
      <c r="IVS5" s="6"/>
      <c r="IVT5" s="6"/>
      <c r="IVU5" s="6"/>
      <c r="IVV5" s="6"/>
      <c r="IVW5" s="6"/>
      <c r="IVX5" s="6"/>
      <c r="IVY5" s="6"/>
      <c r="IVZ5" s="6"/>
      <c r="IWA5" s="6"/>
      <c r="IWB5" s="6"/>
      <c r="IWC5" s="6"/>
      <c r="IWD5" s="6"/>
      <c r="IWE5" s="6"/>
      <c r="IWF5" s="6"/>
      <c r="IWG5" s="6"/>
      <c r="IWH5" s="6"/>
      <c r="IWI5" s="6"/>
      <c r="IWJ5" s="6"/>
      <c r="IWK5" s="6"/>
      <c r="IWL5" s="6"/>
      <c r="IWM5" s="6"/>
      <c r="IWN5" s="6"/>
      <c r="IWO5" s="6"/>
      <c r="IWP5" s="6"/>
      <c r="IWQ5" s="6"/>
      <c r="IWR5" s="6"/>
      <c r="IWS5" s="6"/>
      <c r="IWT5" s="6"/>
      <c r="IWU5" s="6"/>
      <c r="IWV5" s="6"/>
      <c r="IWW5" s="6"/>
      <c r="IWX5" s="6"/>
      <c r="IWY5" s="6"/>
      <c r="IWZ5" s="6"/>
      <c r="IXA5" s="6"/>
      <c r="IXB5" s="6"/>
      <c r="IXC5" s="6"/>
      <c r="IXD5" s="6"/>
      <c r="IXE5" s="6"/>
      <c r="IXF5" s="6"/>
      <c r="IXG5" s="6"/>
      <c r="IXH5" s="6"/>
      <c r="IXI5" s="6"/>
      <c r="IXJ5" s="6"/>
      <c r="IXK5" s="6"/>
      <c r="IXL5" s="6"/>
      <c r="IXM5" s="6"/>
      <c r="IXN5" s="6"/>
      <c r="IXO5" s="6"/>
      <c r="IXP5" s="6"/>
      <c r="IXQ5" s="6"/>
      <c r="IXR5" s="6"/>
      <c r="IXS5" s="6"/>
      <c r="IXT5" s="6"/>
      <c r="IXU5" s="6"/>
      <c r="IXV5" s="6"/>
      <c r="IXW5" s="6"/>
      <c r="IXX5" s="6"/>
      <c r="IXY5" s="6"/>
      <c r="IXZ5" s="6"/>
      <c r="IYA5" s="6"/>
      <c r="IYB5" s="6"/>
      <c r="IYC5" s="6"/>
      <c r="IYD5" s="6"/>
      <c r="IYE5" s="6"/>
      <c r="IYF5" s="6"/>
      <c r="IYG5" s="6"/>
      <c r="IYH5" s="6"/>
      <c r="IYI5" s="6"/>
      <c r="IYJ5" s="6"/>
      <c r="IYK5" s="6"/>
      <c r="IYL5" s="6"/>
      <c r="IYM5" s="6"/>
      <c r="IYN5" s="6"/>
      <c r="IYO5" s="6"/>
      <c r="IYP5" s="6"/>
      <c r="IYQ5" s="6"/>
      <c r="IYR5" s="6"/>
      <c r="IYS5" s="6"/>
      <c r="IYT5" s="6"/>
      <c r="IYU5" s="6"/>
      <c r="IYV5" s="6"/>
      <c r="IYW5" s="6"/>
      <c r="IYX5" s="6"/>
      <c r="IYY5" s="6"/>
      <c r="IYZ5" s="6"/>
      <c r="IZA5" s="6"/>
      <c r="IZB5" s="6"/>
      <c r="IZC5" s="6"/>
      <c r="IZD5" s="6"/>
      <c r="IZE5" s="6"/>
      <c r="IZF5" s="6"/>
      <c r="IZG5" s="6"/>
      <c r="IZH5" s="6"/>
      <c r="IZI5" s="6"/>
      <c r="IZJ5" s="6"/>
      <c r="IZK5" s="6"/>
      <c r="IZL5" s="6"/>
      <c r="IZM5" s="6"/>
      <c r="IZN5" s="6"/>
      <c r="IZO5" s="6"/>
      <c r="IZP5" s="6"/>
      <c r="IZQ5" s="6"/>
      <c r="IZR5" s="6"/>
      <c r="IZS5" s="6"/>
      <c r="IZT5" s="6"/>
      <c r="IZU5" s="6"/>
      <c r="IZV5" s="6"/>
      <c r="IZW5" s="6"/>
      <c r="IZX5" s="6"/>
      <c r="IZY5" s="6"/>
      <c r="IZZ5" s="6"/>
      <c r="JAA5" s="6"/>
      <c r="JAB5" s="6"/>
      <c r="JAC5" s="6"/>
      <c r="JAD5" s="6"/>
      <c r="JAE5" s="6"/>
      <c r="JAF5" s="6"/>
      <c r="JAG5" s="6"/>
      <c r="JAH5" s="6"/>
      <c r="JAI5" s="6"/>
      <c r="JAJ5" s="6"/>
      <c r="JAK5" s="6"/>
      <c r="JAL5" s="6"/>
      <c r="JAM5" s="6"/>
      <c r="JAN5" s="6"/>
      <c r="JAO5" s="6"/>
      <c r="JAP5" s="6"/>
      <c r="JAQ5" s="6"/>
      <c r="JAR5" s="6"/>
      <c r="JAS5" s="6"/>
      <c r="JAT5" s="6"/>
      <c r="JAU5" s="6"/>
      <c r="JAV5" s="6"/>
      <c r="JAW5" s="6"/>
      <c r="JAX5" s="6"/>
      <c r="JAY5" s="6"/>
      <c r="JAZ5" s="6"/>
      <c r="JBA5" s="6"/>
      <c r="JBB5" s="6"/>
      <c r="JBC5" s="6"/>
      <c r="JBD5" s="6"/>
      <c r="JBE5" s="6"/>
      <c r="JBF5" s="6"/>
      <c r="JBG5" s="6"/>
      <c r="JBH5" s="6"/>
      <c r="JBI5" s="6"/>
      <c r="JBJ5" s="6"/>
      <c r="JBK5" s="6"/>
      <c r="JBL5" s="6"/>
      <c r="JBM5" s="6"/>
      <c r="JBN5" s="6"/>
      <c r="JBO5" s="6"/>
      <c r="JBP5" s="6"/>
      <c r="JBQ5" s="6"/>
      <c r="JBR5" s="6"/>
      <c r="JBS5" s="6"/>
      <c r="JBT5" s="6"/>
      <c r="JBU5" s="6"/>
      <c r="JBV5" s="6"/>
      <c r="JBW5" s="6"/>
      <c r="JBX5" s="6"/>
      <c r="JBY5" s="6"/>
      <c r="JBZ5" s="6"/>
      <c r="JCA5" s="6"/>
      <c r="JCB5" s="6"/>
      <c r="JCC5" s="6"/>
      <c r="JCD5" s="6"/>
      <c r="JCE5" s="6"/>
      <c r="JCF5" s="6"/>
      <c r="JCG5" s="6"/>
      <c r="JCH5" s="6"/>
      <c r="JCI5" s="6"/>
      <c r="JCJ5" s="6"/>
      <c r="JCK5" s="6"/>
      <c r="JCL5" s="6"/>
      <c r="JCM5" s="6"/>
      <c r="JCN5" s="6"/>
      <c r="JCO5" s="6"/>
      <c r="JCP5" s="6"/>
      <c r="JCQ5" s="6"/>
      <c r="JCR5" s="6"/>
      <c r="JCS5" s="6"/>
      <c r="JCT5" s="6"/>
      <c r="JCU5" s="6"/>
      <c r="JCV5" s="6"/>
      <c r="JCW5" s="6"/>
      <c r="JCX5" s="6"/>
      <c r="JCY5" s="6"/>
      <c r="JCZ5" s="6"/>
      <c r="JDA5" s="6"/>
      <c r="JDB5" s="6"/>
      <c r="JDC5" s="6"/>
      <c r="JDD5" s="6"/>
      <c r="JDE5" s="6"/>
      <c r="JDF5" s="6"/>
      <c r="JDG5" s="6"/>
      <c r="JDH5" s="6"/>
      <c r="JDI5" s="6"/>
      <c r="JDJ5" s="6"/>
      <c r="JDK5" s="6"/>
      <c r="JDL5" s="6"/>
      <c r="JDM5" s="6"/>
      <c r="JDN5" s="6"/>
      <c r="JDO5" s="6"/>
      <c r="JDP5" s="6"/>
      <c r="JDQ5" s="6"/>
      <c r="JDR5" s="6"/>
      <c r="JDS5" s="6"/>
      <c r="JDT5" s="6"/>
      <c r="JDU5" s="6"/>
      <c r="JDV5" s="6"/>
      <c r="JDW5" s="6"/>
      <c r="JDX5" s="6"/>
      <c r="JDY5" s="6"/>
      <c r="JDZ5" s="6"/>
      <c r="JEA5" s="6"/>
      <c r="JEB5" s="6"/>
      <c r="JEC5" s="6"/>
      <c r="JED5" s="6"/>
      <c r="JEE5" s="6"/>
      <c r="JEF5" s="6"/>
      <c r="JEG5" s="6"/>
      <c r="JEH5" s="6"/>
      <c r="JEI5" s="6"/>
      <c r="JEJ5" s="6"/>
      <c r="JEK5" s="6"/>
      <c r="JEL5" s="6"/>
      <c r="JEM5" s="6"/>
      <c r="JEN5" s="6"/>
      <c r="JEO5" s="6"/>
      <c r="JEP5" s="6"/>
      <c r="JEQ5" s="6"/>
      <c r="JER5" s="6"/>
      <c r="JES5" s="6"/>
      <c r="JET5" s="6"/>
      <c r="JEU5" s="6"/>
      <c r="JEV5" s="6"/>
      <c r="JEW5" s="6"/>
      <c r="JEX5" s="6"/>
      <c r="JEY5" s="6"/>
      <c r="JEZ5" s="6"/>
      <c r="JFA5" s="6"/>
      <c r="JFB5" s="6"/>
      <c r="JFC5" s="6"/>
      <c r="JFD5" s="6"/>
      <c r="JFE5" s="6"/>
      <c r="JFF5" s="6"/>
      <c r="JFG5" s="6"/>
      <c r="JFH5" s="6"/>
      <c r="JFI5" s="6"/>
      <c r="JFJ5" s="6"/>
      <c r="JFK5" s="6"/>
      <c r="JFL5" s="6"/>
      <c r="JFM5" s="6"/>
      <c r="JFN5" s="6"/>
      <c r="JFO5" s="6"/>
      <c r="JFP5" s="6"/>
      <c r="JFQ5" s="6"/>
      <c r="JFR5" s="6"/>
      <c r="JFS5" s="6"/>
      <c r="JFT5" s="6"/>
      <c r="JFU5" s="6"/>
      <c r="JFV5" s="6"/>
      <c r="JFW5" s="6"/>
      <c r="JFX5" s="6"/>
      <c r="JFY5" s="6"/>
      <c r="JFZ5" s="6"/>
      <c r="JGA5" s="6"/>
      <c r="JGB5" s="6"/>
      <c r="JGC5" s="6"/>
      <c r="JGD5" s="6"/>
      <c r="JGE5" s="6"/>
      <c r="JGF5" s="6"/>
      <c r="JGG5" s="6"/>
      <c r="JGH5" s="6"/>
      <c r="JGI5" s="6"/>
      <c r="JGJ5" s="6"/>
      <c r="JGK5" s="6"/>
      <c r="JGL5" s="6"/>
      <c r="JGM5" s="6"/>
      <c r="JGN5" s="6"/>
      <c r="JGO5" s="6"/>
      <c r="JGP5" s="6"/>
      <c r="JGQ5" s="6"/>
      <c r="JGR5" s="6"/>
      <c r="JGS5" s="6"/>
      <c r="JGT5" s="6"/>
      <c r="JGU5" s="6"/>
      <c r="JGV5" s="6"/>
      <c r="JGW5" s="6"/>
      <c r="JGX5" s="6"/>
      <c r="JGY5" s="6"/>
      <c r="JGZ5" s="6"/>
      <c r="JHA5" s="6"/>
      <c r="JHB5" s="6"/>
      <c r="JHC5" s="6"/>
      <c r="JHD5" s="6"/>
      <c r="JHE5" s="6"/>
      <c r="JHF5" s="6"/>
      <c r="JHG5" s="6"/>
      <c r="JHH5" s="6"/>
      <c r="JHI5" s="6"/>
      <c r="JHJ5" s="6"/>
      <c r="JHK5" s="6"/>
      <c r="JHL5" s="6"/>
      <c r="JHM5" s="6"/>
      <c r="JHN5" s="6"/>
      <c r="JHO5" s="6"/>
      <c r="JHP5" s="6"/>
      <c r="JHQ5" s="6"/>
      <c r="JHR5" s="6"/>
      <c r="JHS5" s="6"/>
      <c r="JHT5" s="6"/>
      <c r="JHU5" s="6"/>
      <c r="JHV5" s="6"/>
      <c r="JHW5" s="6"/>
      <c r="JHX5" s="6"/>
      <c r="JHY5" s="6"/>
      <c r="JHZ5" s="6"/>
      <c r="JIA5" s="6"/>
      <c r="JIB5" s="6"/>
      <c r="JIC5" s="6"/>
      <c r="JID5" s="6"/>
      <c r="JIE5" s="6"/>
      <c r="JIF5" s="6"/>
      <c r="JIG5" s="6"/>
      <c r="JIH5" s="6"/>
      <c r="JII5" s="6"/>
      <c r="JIJ5" s="6"/>
      <c r="JIK5" s="6"/>
      <c r="JIL5" s="6"/>
      <c r="JIM5" s="6"/>
      <c r="JIN5" s="6"/>
      <c r="JIO5" s="6"/>
      <c r="JIP5" s="6"/>
      <c r="JIQ5" s="6"/>
      <c r="JIR5" s="6"/>
      <c r="JIS5" s="6"/>
      <c r="JIT5" s="6"/>
      <c r="JIU5" s="6"/>
      <c r="JIV5" s="6"/>
      <c r="JIW5" s="6"/>
      <c r="JIX5" s="6"/>
      <c r="JIY5" s="6"/>
      <c r="JIZ5" s="6"/>
      <c r="JJA5" s="6"/>
      <c r="JJB5" s="6"/>
      <c r="JJC5" s="6"/>
      <c r="JJD5" s="6"/>
      <c r="JJE5" s="6"/>
      <c r="JJF5" s="6"/>
      <c r="JJG5" s="6"/>
      <c r="JJH5" s="6"/>
      <c r="JJI5" s="6"/>
      <c r="JJJ5" s="6"/>
      <c r="JJK5" s="6"/>
      <c r="JJL5" s="6"/>
      <c r="JJM5" s="6"/>
      <c r="JJN5" s="6"/>
      <c r="JJO5" s="6"/>
      <c r="JJP5" s="6"/>
      <c r="JJQ5" s="6"/>
      <c r="JJR5" s="6"/>
      <c r="JJS5" s="6"/>
      <c r="JJT5" s="6"/>
      <c r="JJU5" s="6"/>
      <c r="JJV5" s="6"/>
      <c r="JJW5" s="6"/>
      <c r="JJX5" s="6"/>
      <c r="JJY5" s="6"/>
      <c r="JJZ5" s="6"/>
      <c r="JKA5" s="6"/>
      <c r="JKB5" s="6"/>
      <c r="JKC5" s="6"/>
      <c r="JKD5" s="6"/>
      <c r="JKE5" s="6"/>
      <c r="JKF5" s="6"/>
      <c r="JKG5" s="6"/>
      <c r="JKH5" s="6"/>
      <c r="JKI5" s="6"/>
      <c r="JKJ5" s="6"/>
      <c r="JKK5" s="6"/>
      <c r="JKL5" s="6"/>
      <c r="JKM5" s="6"/>
      <c r="JKN5" s="6"/>
      <c r="JKO5" s="6"/>
      <c r="JKP5" s="6"/>
      <c r="JKQ5" s="6"/>
      <c r="JKR5" s="6"/>
      <c r="JKS5" s="6"/>
      <c r="JKT5" s="6"/>
      <c r="JKU5" s="6"/>
      <c r="JKV5" s="6"/>
      <c r="JKW5" s="6"/>
      <c r="JKX5" s="6"/>
      <c r="JKY5" s="6"/>
      <c r="JKZ5" s="6"/>
      <c r="JLA5" s="6"/>
      <c r="JLB5" s="6"/>
      <c r="JLC5" s="6"/>
      <c r="JLD5" s="6"/>
      <c r="JLE5" s="6"/>
      <c r="JLF5" s="6"/>
      <c r="JLG5" s="6"/>
      <c r="JLH5" s="6"/>
      <c r="JLI5" s="6"/>
      <c r="JLJ5" s="6"/>
      <c r="JLK5" s="6"/>
      <c r="JLL5" s="6"/>
      <c r="JLM5" s="6"/>
      <c r="JLN5" s="6"/>
      <c r="JLO5" s="6"/>
      <c r="JLP5" s="6"/>
      <c r="JLQ5" s="6"/>
      <c r="JLR5" s="6"/>
      <c r="JLS5" s="6"/>
      <c r="JLT5" s="6"/>
      <c r="JLU5" s="6"/>
      <c r="JLV5" s="6"/>
      <c r="JLW5" s="6"/>
      <c r="JLX5" s="6"/>
      <c r="JLY5" s="6"/>
      <c r="JLZ5" s="6"/>
      <c r="JMA5" s="6"/>
      <c r="JMB5" s="6"/>
      <c r="JMC5" s="6"/>
      <c r="JMD5" s="6"/>
      <c r="JME5" s="6"/>
      <c r="JMF5" s="6"/>
      <c r="JMG5" s="6"/>
      <c r="JMH5" s="6"/>
      <c r="JMI5" s="6"/>
      <c r="JMJ5" s="6"/>
      <c r="JMK5" s="6"/>
      <c r="JML5" s="6"/>
      <c r="JMM5" s="6"/>
      <c r="JMN5" s="6"/>
      <c r="JMO5" s="6"/>
      <c r="JMP5" s="6"/>
      <c r="JMQ5" s="6"/>
      <c r="JMR5" s="6"/>
      <c r="JMS5" s="6"/>
      <c r="JMT5" s="6"/>
      <c r="JMU5" s="6"/>
      <c r="JMV5" s="6"/>
      <c r="JMW5" s="6"/>
      <c r="JMX5" s="6"/>
      <c r="JMY5" s="6"/>
      <c r="JMZ5" s="6"/>
      <c r="JNA5" s="6"/>
      <c r="JNB5" s="6"/>
      <c r="JNC5" s="6"/>
      <c r="JND5" s="6"/>
      <c r="JNE5" s="6"/>
      <c r="JNF5" s="6"/>
      <c r="JNG5" s="6"/>
      <c r="JNH5" s="6"/>
      <c r="JNI5" s="6"/>
      <c r="JNJ5" s="6"/>
      <c r="JNK5" s="6"/>
      <c r="JNL5" s="6"/>
      <c r="JNM5" s="6"/>
      <c r="JNN5" s="6"/>
      <c r="JNO5" s="6"/>
      <c r="JNP5" s="6"/>
      <c r="JNQ5" s="6"/>
      <c r="JNR5" s="6"/>
      <c r="JNS5" s="6"/>
      <c r="JNT5" s="6"/>
      <c r="JNU5" s="6"/>
      <c r="JNV5" s="6"/>
      <c r="JNW5" s="6"/>
      <c r="JNX5" s="6"/>
      <c r="JNY5" s="6"/>
      <c r="JNZ5" s="6"/>
      <c r="JOA5" s="6"/>
      <c r="JOB5" s="6"/>
      <c r="JOC5" s="6"/>
      <c r="JOD5" s="6"/>
      <c r="JOE5" s="6"/>
      <c r="JOF5" s="6"/>
      <c r="JOG5" s="6"/>
      <c r="JOH5" s="6"/>
      <c r="JOI5" s="6"/>
      <c r="JOJ5" s="6"/>
      <c r="JOK5" s="6"/>
      <c r="JOL5" s="6"/>
      <c r="JOM5" s="6"/>
      <c r="JON5" s="6"/>
      <c r="JOO5" s="6"/>
      <c r="JOP5" s="6"/>
      <c r="JOQ5" s="6"/>
      <c r="JOR5" s="6"/>
      <c r="JOS5" s="6"/>
      <c r="JOT5" s="6"/>
      <c r="JOU5" s="6"/>
      <c r="JOV5" s="6"/>
      <c r="JOW5" s="6"/>
      <c r="JOX5" s="6"/>
      <c r="JOY5" s="6"/>
      <c r="JOZ5" s="6"/>
      <c r="JPA5" s="6"/>
      <c r="JPB5" s="6"/>
      <c r="JPC5" s="6"/>
      <c r="JPD5" s="6"/>
      <c r="JPE5" s="6"/>
      <c r="JPF5" s="6"/>
      <c r="JPG5" s="6"/>
      <c r="JPH5" s="6"/>
      <c r="JPI5" s="6"/>
      <c r="JPJ5" s="6"/>
      <c r="JPK5" s="6"/>
      <c r="JPL5" s="6"/>
      <c r="JPM5" s="6"/>
      <c r="JPN5" s="6"/>
      <c r="JPO5" s="6"/>
      <c r="JPP5" s="6"/>
      <c r="JPQ5" s="6"/>
      <c r="JPR5" s="6"/>
      <c r="JPS5" s="6"/>
      <c r="JPT5" s="6"/>
      <c r="JPU5" s="6"/>
      <c r="JPV5" s="6"/>
      <c r="JPW5" s="6"/>
      <c r="JPX5" s="6"/>
      <c r="JPY5" s="6"/>
      <c r="JPZ5" s="6"/>
      <c r="JQA5" s="6"/>
      <c r="JQB5" s="6"/>
      <c r="JQC5" s="6"/>
      <c r="JQD5" s="6"/>
      <c r="JQE5" s="6"/>
      <c r="JQF5" s="6"/>
      <c r="JQG5" s="6"/>
      <c r="JQH5" s="6"/>
      <c r="JQI5" s="6"/>
      <c r="JQJ5" s="6"/>
      <c r="JQK5" s="6"/>
      <c r="JQL5" s="6"/>
      <c r="JQM5" s="6"/>
      <c r="JQN5" s="6"/>
      <c r="JQO5" s="6"/>
      <c r="JQP5" s="6"/>
      <c r="JQQ5" s="6"/>
      <c r="JQR5" s="6"/>
      <c r="JQS5" s="6"/>
      <c r="JQT5" s="6"/>
      <c r="JQU5" s="6"/>
      <c r="JQV5" s="6"/>
      <c r="JQW5" s="6"/>
      <c r="JQX5" s="6"/>
      <c r="JQY5" s="6"/>
      <c r="JQZ5" s="6"/>
      <c r="JRA5" s="6"/>
      <c r="JRB5" s="6"/>
      <c r="JRC5" s="6"/>
      <c r="JRD5" s="6"/>
      <c r="JRE5" s="6"/>
      <c r="JRF5" s="6"/>
      <c r="JRG5" s="6"/>
      <c r="JRH5" s="6"/>
      <c r="JRI5" s="6"/>
      <c r="JRJ5" s="6"/>
      <c r="JRK5" s="6"/>
      <c r="JRL5" s="6"/>
      <c r="JRM5" s="6"/>
      <c r="JRN5" s="6"/>
      <c r="JRO5" s="6"/>
      <c r="JRP5" s="6"/>
      <c r="JRQ5" s="6"/>
      <c r="JRR5" s="6"/>
      <c r="JRS5" s="6"/>
      <c r="JRT5" s="6"/>
      <c r="JRU5" s="6"/>
      <c r="JRV5" s="6"/>
      <c r="JRW5" s="6"/>
      <c r="JRX5" s="6"/>
      <c r="JRY5" s="6"/>
      <c r="JRZ5" s="6"/>
      <c r="JSA5" s="6"/>
      <c r="JSB5" s="6"/>
      <c r="JSC5" s="6"/>
      <c r="JSD5" s="6"/>
      <c r="JSE5" s="6"/>
      <c r="JSF5" s="6"/>
      <c r="JSG5" s="6"/>
      <c r="JSH5" s="6"/>
      <c r="JSI5" s="6"/>
      <c r="JSJ5" s="6"/>
      <c r="JSK5" s="6"/>
      <c r="JSL5" s="6"/>
      <c r="JSM5" s="6"/>
      <c r="JSN5" s="6"/>
      <c r="JSO5" s="6"/>
      <c r="JSP5" s="6"/>
      <c r="JSQ5" s="6"/>
      <c r="JSR5" s="6"/>
      <c r="JSS5" s="6"/>
      <c r="JST5" s="6"/>
      <c r="JSU5" s="6"/>
      <c r="JSV5" s="6"/>
      <c r="JSW5" s="6"/>
      <c r="JSX5" s="6"/>
      <c r="JSY5" s="6"/>
      <c r="JSZ5" s="6"/>
      <c r="JTA5" s="6"/>
      <c r="JTB5" s="6"/>
      <c r="JTC5" s="6"/>
      <c r="JTD5" s="6"/>
      <c r="JTE5" s="6"/>
      <c r="JTF5" s="6"/>
      <c r="JTG5" s="6"/>
      <c r="JTH5" s="6"/>
      <c r="JTI5" s="6"/>
      <c r="JTJ5" s="6"/>
      <c r="JTK5" s="6"/>
      <c r="JTL5" s="6"/>
      <c r="JTM5" s="6"/>
      <c r="JTN5" s="6"/>
      <c r="JTO5" s="6"/>
      <c r="JTP5" s="6"/>
      <c r="JTQ5" s="6"/>
      <c r="JTR5" s="6"/>
      <c r="JTS5" s="6"/>
      <c r="JTT5" s="6"/>
      <c r="JTU5" s="6"/>
      <c r="JTV5" s="6"/>
      <c r="JTW5" s="6"/>
      <c r="JTX5" s="6"/>
      <c r="JTY5" s="6"/>
      <c r="JTZ5" s="6"/>
      <c r="JUA5" s="6"/>
      <c r="JUB5" s="6"/>
      <c r="JUC5" s="6"/>
      <c r="JUD5" s="6"/>
      <c r="JUE5" s="6"/>
      <c r="JUF5" s="6"/>
      <c r="JUG5" s="6"/>
      <c r="JUH5" s="6"/>
      <c r="JUI5" s="6"/>
      <c r="JUJ5" s="6"/>
      <c r="JUK5" s="6"/>
      <c r="JUL5" s="6"/>
      <c r="JUM5" s="6"/>
      <c r="JUN5" s="6"/>
      <c r="JUO5" s="6"/>
      <c r="JUP5" s="6"/>
      <c r="JUQ5" s="6"/>
      <c r="JUR5" s="6"/>
      <c r="JUS5" s="6"/>
      <c r="JUT5" s="6"/>
      <c r="JUU5" s="6"/>
      <c r="JUV5" s="6"/>
      <c r="JUW5" s="6"/>
      <c r="JUX5" s="6"/>
      <c r="JUY5" s="6"/>
      <c r="JUZ5" s="6"/>
      <c r="JVA5" s="6"/>
      <c r="JVB5" s="6"/>
      <c r="JVC5" s="6"/>
      <c r="JVD5" s="6"/>
      <c r="JVE5" s="6"/>
      <c r="JVF5" s="6"/>
      <c r="JVG5" s="6"/>
      <c r="JVH5" s="6"/>
      <c r="JVI5" s="6"/>
      <c r="JVJ5" s="6"/>
      <c r="JVK5" s="6"/>
      <c r="JVL5" s="6"/>
      <c r="JVM5" s="6"/>
      <c r="JVN5" s="6"/>
      <c r="JVO5" s="6"/>
      <c r="JVP5" s="6"/>
      <c r="JVQ5" s="6"/>
      <c r="JVR5" s="6"/>
      <c r="JVS5" s="6"/>
      <c r="JVT5" s="6"/>
      <c r="JVU5" s="6"/>
      <c r="JVV5" s="6"/>
      <c r="JVW5" s="6"/>
      <c r="JVX5" s="6"/>
      <c r="JVY5" s="6"/>
      <c r="JVZ5" s="6"/>
      <c r="JWA5" s="6"/>
      <c r="JWB5" s="6"/>
      <c r="JWC5" s="6"/>
      <c r="JWD5" s="6"/>
      <c r="JWE5" s="6"/>
      <c r="JWF5" s="6"/>
      <c r="JWG5" s="6"/>
      <c r="JWH5" s="6"/>
      <c r="JWI5" s="6"/>
      <c r="JWJ5" s="6"/>
      <c r="JWK5" s="6"/>
      <c r="JWL5" s="6"/>
      <c r="JWM5" s="6"/>
      <c r="JWN5" s="6"/>
      <c r="JWO5" s="6"/>
      <c r="JWP5" s="6"/>
      <c r="JWQ5" s="6"/>
      <c r="JWR5" s="6"/>
      <c r="JWS5" s="6"/>
      <c r="JWT5" s="6"/>
      <c r="JWU5" s="6"/>
      <c r="JWV5" s="6"/>
      <c r="JWW5" s="6"/>
      <c r="JWX5" s="6"/>
      <c r="JWY5" s="6"/>
      <c r="JWZ5" s="6"/>
      <c r="JXA5" s="6"/>
      <c r="JXB5" s="6"/>
      <c r="JXC5" s="6"/>
      <c r="JXD5" s="6"/>
      <c r="JXE5" s="6"/>
      <c r="JXF5" s="6"/>
      <c r="JXG5" s="6"/>
      <c r="JXH5" s="6"/>
      <c r="JXI5" s="6"/>
      <c r="JXJ5" s="6"/>
      <c r="JXK5" s="6"/>
      <c r="JXL5" s="6"/>
      <c r="JXM5" s="6"/>
      <c r="JXN5" s="6"/>
      <c r="JXO5" s="6"/>
      <c r="JXP5" s="6"/>
      <c r="JXQ5" s="6"/>
      <c r="JXR5" s="6"/>
      <c r="JXS5" s="6"/>
      <c r="JXT5" s="6"/>
      <c r="JXU5" s="6"/>
      <c r="JXV5" s="6"/>
      <c r="JXW5" s="6"/>
      <c r="JXX5" s="6"/>
      <c r="JXY5" s="6"/>
      <c r="JXZ5" s="6"/>
      <c r="JYA5" s="6"/>
      <c r="JYB5" s="6"/>
      <c r="JYC5" s="6"/>
      <c r="JYD5" s="6"/>
      <c r="JYE5" s="6"/>
      <c r="JYF5" s="6"/>
      <c r="JYG5" s="6"/>
      <c r="JYH5" s="6"/>
      <c r="JYI5" s="6"/>
      <c r="JYJ5" s="6"/>
      <c r="JYK5" s="6"/>
      <c r="JYL5" s="6"/>
      <c r="JYM5" s="6"/>
      <c r="JYN5" s="6"/>
      <c r="JYO5" s="6"/>
      <c r="JYP5" s="6"/>
      <c r="JYQ5" s="6"/>
      <c r="JYR5" s="6"/>
      <c r="JYS5" s="6"/>
      <c r="JYT5" s="6"/>
      <c r="JYU5" s="6"/>
      <c r="JYV5" s="6"/>
      <c r="JYW5" s="6"/>
      <c r="JYX5" s="6"/>
      <c r="JYY5" s="6"/>
      <c r="JYZ5" s="6"/>
      <c r="JZA5" s="6"/>
      <c r="JZB5" s="6"/>
      <c r="JZC5" s="6"/>
      <c r="JZD5" s="6"/>
      <c r="JZE5" s="6"/>
      <c r="JZF5" s="6"/>
      <c r="JZG5" s="6"/>
      <c r="JZH5" s="6"/>
      <c r="JZI5" s="6"/>
      <c r="JZJ5" s="6"/>
      <c r="JZK5" s="6"/>
      <c r="JZL5" s="6"/>
      <c r="JZM5" s="6"/>
      <c r="JZN5" s="6"/>
      <c r="JZO5" s="6"/>
      <c r="JZP5" s="6"/>
      <c r="JZQ5" s="6"/>
      <c r="JZR5" s="6"/>
      <c r="JZS5" s="6"/>
      <c r="JZT5" s="6"/>
      <c r="JZU5" s="6"/>
      <c r="JZV5" s="6"/>
      <c r="JZW5" s="6"/>
      <c r="JZX5" s="6"/>
      <c r="JZY5" s="6"/>
      <c r="JZZ5" s="6"/>
      <c r="KAA5" s="6"/>
      <c r="KAB5" s="6"/>
      <c r="KAC5" s="6"/>
      <c r="KAD5" s="6"/>
      <c r="KAE5" s="6"/>
      <c r="KAF5" s="6"/>
      <c r="KAG5" s="6"/>
      <c r="KAH5" s="6"/>
      <c r="KAI5" s="6"/>
      <c r="KAJ5" s="6"/>
      <c r="KAK5" s="6"/>
      <c r="KAL5" s="6"/>
      <c r="KAM5" s="6"/>
      <c r="KAN5" s="6"/>
      <c r="KAO5" s="6"/>
      <c r="KAP5" s="6"/>
      <c r="KAQ5" s="6"/>
      <c r="KAR5" s="6"/>
      <c r="KAS5" s="6"/>
      <c r="KAT5" s="6"/>
      <c r="KAU5" s="6"/>
      <c r="KAV5" s="6"/>
      <c r="KAW5" s="6"/>
      <c r="KAX5" s="6"/>
      <c r="KAY5" s="6"/>
      <c r="KAZ5" s="6"/>
      <c r="KBA5" s="6"/>
      <c r="KBB5" s="6"/>
      <c r="KBC5" s="6"/>
      <c r="KBD5" s="6"/>
      <c r="KBE5" s="6"/>
      <c r="KBF5" s="6"/>
      <c r="KBG5" s="6"/>
      <c r="KBH5" s="6"/>
      <c r="KBI5" s="6"/>
      <c r="KBJ5" s="6"/>
      <c r="KBK5" s="6"/>
      <c r="KBL5" s="6"/>
      <c r="KBM5" s="6"/>
      <c r="KBN5" s="6"/>
      <c r="KBO5" s="6"/>
      <c r="KBP5" s="6"/>
      <c r="KBQ5" s="6"/>
      <c r="KBR5" s="6"/>
      <c r="KBS5" s="6"/>
      <c r="KBT5" s="6"/>
      <c r="KBU5" s="6"/>
      <c r="KBV5" s="6"/>
      <c r="KBW5" s="6"/>
      <c r="KBX5" s="6"/>
      <c r="KBY5" s="6"/>
      <c r="KBZ5" s="6"/>
      <c r="KCA5" s="6"/>
      <c r="KCB5" s="6"/>
      <c r="KCC5" s="6"/>
      <c r="KCD5" s="6"/>
      <c r="KCE5" s="6"/>
      <c r="KCF5" s="6"/>
      <c r="KCG5" s="6"/>
      <c r="KCH5" s="6"/>
      <c r="KCI5" s="6"/>
      <c r="KCJ5" s="6"/>
      <c r="KCK5" s="6"/>
      <c r="KCL5" s="6"/>
      <c r="KCM5" s="6"/>
      <c r="KCN5" s="6"/>
      <c r="KCO5" s="6"/>
      <c r="KCP5" s="6"/>
      <c r="KCQ5" s="6"/>
      <c r="KCR5" s="6"/>
      <c r="KCS5" s="6"/>
      <c r="KCT5" s="6"/>
      <c r="KCU5" s="6"/>
      <c r="KCV5" s="6"/>
      <c r="KCW5" s="6"/>
      <c r="KCX5" s="6"/>
      <c r="KCY5" s="6"/>
      <c r="KCZ5" s="6"/>
      <c r="KDA5" s="6"/>
      <c r="KDB5" s="6"/>
      <c r="KDC5" s="6"/>
      <c r="KDD5" s="6"/>
      <c r="KDE5" s="6"/>
      <c r="KDF5" s="6"/>
      <c r="KDG5" s="6"/>
      <c r="KDH5" s="6"/>
      <c r="KDI5" s="6"/>
      <c r="KDJ5" s="6"/>
      <c r="KDK5" s="6"/>
      <c r="KDL5" s="6"/>
      <c r="KDM5" s="6"/>
      <c r="KDN5" s="6"/>
      <c r="KDO5" s="6"/>
      <c r="KDP5" s="6"/>
      <c r="KDQ5" s="6"/>
      <c r="KDR5" s="6"/>
      <c r="KDS5" s="6"/>
      <c r="KDT5" s="6"/>
      <c r="KDU5" s="6"/>
      <c r="KDV5" s="6"/>
      <c r="KDW5" s="6"/>
      <c r="KDX5" s="6"/>
      <c r="KDY5" s="6"/>
      <c r="KDZ5" s="6"/>
      <c r="KEA5" s="6"/>
      <c r="KEB5" s="6"/>
      <c r="KEC5" s="6"/>
      <c r="KED5" s="6"/>
      <c r="KEE5" s="6"/>
      <c r="KEF5" s="6"/>
      <c r="KEG5" s="6"/>
      <c r="KEH5" s="6"/>
      <c r="KEI5" s="6"/>
      <c r="KEJ5" s="6"/>
      <c r="KEK5" s="6"/>
      <c r="KEL5" s="6"/>
      <c r="KEM5" s="6"/>
      <c r="KEN5" s="6"/>
      <c r="KEO5" s="6"/>
      <c r="KEP5" s="6"/>
      <c r="KEQ5" s="6"/>
      <c r="KER5" s="6"/>
      <c r="KES5" s="6"/>
      <c r="KET5" s="6"/>
      <c r="KEU5" s="6"/>
      <c r="KEV5" s="6"/>
      <c r="KEW5" s="6"/>
      <c r="KEX5" s="6"/>
      <c r="KEY5" s="6"/>
      <c r="KEZ5" s="6"/>
      <c r="KFA5" s="6"/>
      <c r="KFB5" s="6"/>
      <c r="KFC5" s="6"/>
      <c r="KFD5" s="6"/>
      <c r="KFE5" s="6"/>
      <c r="KFF5" s="6"/>
      <c r="KFG5" s="6"/>
      <c r="KFH5" s="6"/>
      <c r="KFI5" s="6"/>
      <c r="KFJ5" s="6"/>
      <c r="KFK5" s="6"/>
      <c r="KFL5" s="6"/>
      <c r="KFM5" s="6"/>
      <c r="KFN5" s="6"/>
      <c r="KFO5" s="6"/>
      <c r="KFP5" s="6"/>
      <c r="KFQ5" s="6"/>
      <c r="KFR5" s="6"/>
      <c r="KFS5" s="6"/>
      <c r="KFT5" s="6"/>
      <c r="KFU5" s="6"/>
      <c r="KFV5" s="6"/>
      <c r="KFW5" s="6"/>
      <c r="KFX5" s="6"/>
      <c r="KFY5" s="6"/>
      <c r="KFZ5" s="6"/>
      <c r="KGA5" s="6"/>
      <c r="KGB5" s="6"/>
      <c r="KGC5" s="6"/>
      <c r="KGD5" s="6"/>
      <c r="KGE5" s="6"/>
      <c r="KGF5" s="6"/>
      <c r="KGG5" s="6"/>
      <c r="KGH5" s="6"/>
      <c r="KGI5" s="6"/>
      <c r="KGJ5" s="6"/>
      <c r="KGK5" s="6"/>
      <c r="KGL5" s="6"/>
      <c r="KGM5" s="6"/>
      <c r="KGN5" s="6"/>
      <c r="KGO5" s="6"/>
      <c r="KGP5" s="6"/>
      <c r="KGQ5" s="6"/>
      <c r="KGR5" s="6"/>
      <c r="KGS5" s="6"/>
      <c r="KGT5" s="6"/>
      <c r="KGU5" s="6"/>
      <c r="KGV5" s="6"/>
      <c r="KGW5" s="6"/>
      <c r="KGX5" s="6"/>
      <c r="KGY5" s="6"/>
      <c r="KGZ5" s="6"/>
      <c r="KHA5" s="6"/>
      <c r="KHB5" s="6"/>
      <c r="KHC5" s="6"/>
      <c r="KHD5" s="6"/>
      <c r="KHE5" s="6"/>
      <c r="KHF5" s="6"/>
      <c r="KHG5" s="6"/>
      <c r="KHH5" s="6"/>
      <c r="KHI5" s="6"/>
      <c r="KHJ5" s="6"/>
      <c r="KHK5" s="6"/>
      <c r="KHL5" s="6"/>
      <c r="KHM5" s="6"/>
      <c r="KHN5" s="6"/>
      <c r="KHO5" s="6"/>
      <c r="KHP5" s="6"/>
      <c r="KHQ5" s="6"/>
      <c r="KHR5" s="6"/>
      <c r="KHS5" s="6"/>
      <c r="KHT5" s="6"/>
      <c r="KHU5" s="6"/>
      <c r="KHV5" s="6"/>
      <c r="KHW5" s="6"/>
      <c r="KHX5" s="6"/>
      <c r="KHY5" s="6"/>
      <c r="KHZ5" s="6"/>
      <c r="KIA5" s="6"/>
      <c r="KIB5" s="6"/>
      <c r="KIC5" s="6"/>
      <c r="KID5" s="6"/>
      <c r="KIE5" s="6"/>
      <c r="KIF5" s="6"/>
      <c r="KIG5" s="6"/>
      <c r="KIH5" s="6"/>
      <c r="KII5" s="6"/>
      <c r="KIJ5" s="6"/>
      <c r="KIK5" s="6"/>
      <c r="KIL5" s="6"/>
      <c r="KIM5" s="6"/>
      <c r="KIN5" s="6"/>
      <c r="KIO5" s="6"/>
      <c r="KIP5" s="6"/>
      <c r="KIQ5" s="6"/>
      <c r="KIR5" s="6"/>
      <c r="KIS5" s="6"/>
      <c r="KIT5" s="6"/>
      <c r="KIU5" s="6"/>
      <c r="KIV5" s="6"/>
      <c r="KIW5" s="6"/>
      <c r="KIX5" s="6"/>
      <c r="KIY5" s="6"/>
      <c r="KIZ5" s="6"/>
      <c r="KJA5" s="6"/>
      <c r="KJB5" s="6"/>
      <c r="KJC5" s="6"/>
      <c r="KJD5" s="6"/>
      <c r="KJE5" s="6"/>
      <c r="KJF5" s="6"/>
      <c r="KJG5" s="6"/>
      <c r="KJH5" s="6"/>
      <c r="KJI5" s="6"/>
      <c r="KJJ5" s="6"/>
      <c r="KJK5" s="6"/>
      <c r="KJL5" s="6"/>
      <c r="KJM5" s="6"/>
      <c r="KJN5" s="6"/>
      <c r="KJO5" s="6"/>
      <c r="KJP5" s="6"/>
      <c r="KJQ5" s="6"/>
      <c r="KJR5" s="6"/>
      <c r="KJS5" s="6"/>
      <c r="KJT5" s="6"/>
      <c r="KJU5" s="6"/>
      <c r="KJV5" s="6"/>
      <c r="KJW5" s="6"/>
      <c r="KJX5" s="6"/>
      <c r="KJY5" s="6"/>
      <c r="KJZ5" s="6"/>
      <c r="KKA5" s="6"/>
      <c r="KKB5" s="6"/>
      <c r="KKC5" s="6"/>
      <c r="KKD5" s="6"/>
      <c r="KKE5" s="6"/>
      <c r="KKF5" s="6"/>
      <c r="KKG5" s="6"/>
      <c r="KKH5" s="6"/>
      <c r="KKI5" s="6"/>
      <c r="KKJ5" s="6"/>
      <c r="KKK5" s="6"/>
      <c r="KKL5" s="6"/>
      <c r="KKM5" s="6"/>
      <c r="KKN5" s="6"/>
      <c r="KKO5" s="6"/>
      <c r="KKP5" s="6"/>
      <c r="KKQ5" s="6"/>
      <c r="KKR5" s="6"/>
      <c r="KKS5" s="6"/>
      <c r="KKT5" s="6"/>
      <c r="KKU5" s="6"/>
      <c r="KKV5" s="6"/>
      <c r="KKW5" s="6"/>
      <c r="KKX5" s="6"/>
      <c r="KKY5" s="6"/>
      <c r="KKZ5" s="6"/>
      <c r="KLA5" s="6"/>
      <c r="KLB5" s="6"/>
      <c r="KLC5" s="6"/>
      <c r="KLD5" s="6"/>
      <c r="KLE5" s="6"/>
      <c r="KLF5" s="6"/>
      <c r="KLG5" s="6"/>
      <c r="KLH5" s="6"/>
      <c r="KLI5" s="6"/>
      <c r="KLJ5" s="6"/>
      <c r="KLK5" s="6"/>
      <c r="KLL5" s="6"/>
      <c r="KLM5" s="6"/>
      <c r="KLN5" s="6"/>
      <c r="KLO5" s="6"/>
      <c r="KLP5" s="6"/>
      <c r="KLQ5" s="6"/>
      <c r="KLR5" s="6"/>
      <c r="KLS5" s="6"/>
      <c r="KLT5" s="6"/>
      <c r="KLU5" s="6"/>
      <c r="KLV5" s="6"/>
      <c r="KLW5" s="6"/>
      <c r="KLX5" s="6"/>
      <c r="KLY5" s="6"/>
      <c r="KLZ5" s="6"/>
      <c r="KMA5" s="6"/>
      <c r="KMB5" s="6"/>
      <c r="KMC5" s="6"/>
      <c r="KMD5" s="6"/>
      <c r="KME5" s="6"/>
      <c r="KMF5" s="6"/>
      <c r="KMG5" s="6"/>
      <c r="KMH5" s="6"/>
      <c r="KMI5" s="6"/>
      <c r="KMJ5" s="6"/>
      <c r="KMK5" s="6"/>
      <c r="KML5" s="6"/>
      <c r="KMM5" s="6"/>
      <c r="KMN5" s="6"/>
      <c r="KMO5" s="6"/>
      <c r="KMP5" s="6"/>
      <c r="KMQ5" s="6"/>
      <c r="KMR5" s="6"/>
      <c r="KMS5" s="6"/>
      <c r="KMT5" s="6"/>
      <c r="KMU5" s="6"/>
      <c r="KMV5" s="6"/>
      <c r="KMW5" s="6"/>
      <c r="KMX5" s="6"/>
      <c r="KMY5" s="6"/>
      <c r="KMZ5" s="6"/>
      <c r="KNA5" s="6"/>
      <c r="KNB5" s="6"/>
      <c r="KNC5" s="6"/>
      <c r="KND5" s="6"/>
      <c r="KNE5" s="6"/>
      <c r="KNF5" s="6"/>
      <c r="KNG5" s="6"/>
      <c r="KNH5" s="6"/>
      <c r="KNI5" s="6"/>
      <c r="KNJ5" s="6"/>
      <c r="KNK5" s="6"/>
      <c r="KNL5" s="6"/>
      <c r="KNM5" s="6"/>
      <c r="KNN5" s="6"/>
      <c r="KNO5" s="6"/>
      <c r="KNP5" s="6"/>
      <c r="KNQ5" s="6"/>
      <c r="KNR5" s="6"/>
      <c r="KNS5" s="6"/>
      <c r="KNT5" s="6"/>
      <c r="KNU5" s="6"/>
      <c r="KNV5" s="6"/>
      <c r="KNW5" s="6"/>
      <c r="KNX5" s="6"/>
      <c r="KNY5" s="6"/>
      <c r="KNZ5" s="6"/>
      <c r="KOA5" s="6"/>
      <c r="KOB5" s="6"/>
      <c r="KOC5" s="6"/>
      <c r="KOD5" s="6"/>
      <c r="KOE5" s="6"/>
      <c r="KOF5" s="6"/>
      <c r="KOG5" s="6"/>
      <c r="KOH5" s="6"/>
      <c r="KOI5" s="6"/>
      <c r="KOJ5" s="6"/>
      <c r="KOK5" s="6"/>
      <c r="KOL5" s="6"/>
      <c r="KOM5" s="6"/>
      <c r="KON5" s="6"/>
      <c r="KOO5" s="6"/>
      <c r="KOP5" s="6"/>
      <c r="KOQ5" s="6"/>
      <c r="KOR5" s="6"/>
      <c r="KOS5" s="6"/>
      <c r="KOT5" s="6"/>
      <c r="KOU5" s="6"/>
      <c r="KOV5" s="6"/>
      <c r="KOW5" s="6"/>
      <c r="KOX5" s="6"/>
      <c r="KOY5" s="6"/>
      <c r="KOZ5" s="6"/>
      <c r="KPA5" s="6"/>
      <c r="KPB5" s="6"/>
      <c r="KPC5" s="6"/>
      <c r="KPD5" s="6"/>
      <c r="KPE5" s="6"/>
      <c r="KPF5" s="6"/>
      <c r="KPG5" s="6"/>
      <c r="KPH5" s="6"/>
      <c r="KPI5" s="6"/>
      <c r="KPJ5" s="6"/>
      <c r="KPK5" s="6"/>
      <c r="KPL5" s="6"/>
      <c r="KPM5" s="6"/>
      <c r="KPN5" s="6"/>
      <c r="KPO5" s="6"/>
      <c r="KPP5" s="6"/>
      <c r="KPQ5" s="6"/>
      <c r="KPR5" s="6"/>
      <c r="KPS5" s="6"/>
      <c r="KPT5" s="6"/>
      <c r="KPU5" s="6"/>
      <c r="KPV5" s="6"/>
      <c r="KPW5" s="6"/>
      <c r="KPX5" s="6"/>
      <c r="KPY5" s="6"/>
      <c r="KPZ5" s="6"/>
      <c r="KQA5" s="6"/>
      <c r="KQB5" s="6"/>
      <c r="KQC5" s="6"/>
      <c r="KQD5" s="6"/>
      <c r="KQE5" s="6"/>
      <c r="KQF5" s="6"/>
      <c r="KQG5" s="6"/>
      <c r="KQH5" s="6"/>
      <c r="KQI5" s="6"/>
      <c r="KQJ5" s="6"/>
      <c r="KQK5" s="6"/>
      <c r="KQL5" s="6"/>
      <c r="KQM5" s="6"/>
      <c r="KQN5" s="6"/>
      <c r="KQO5" s="6"/>
      <c r="KQP5" s="6"/>
      <c r="KQQ5" s="6"/>
      <c r="KQR5" s="6"/>
      <c r="KQS5" s="6"/>
      <c r="KQT5" s="6"/>
      <c r="KQU5" s="6"/>
      <c r="KQV5" s="6"/>
      <c r="KQW5" s="6"/>
      <c r="KQX5" s="6"/>
      <c r="KQY5" s="6"/>
      <c r="KQZ5" s="6"/>
      <c r="KRA5" s="6"/>
      <c r="KRB5" s="6"/>
      <c r="KRC5" s="6"/>
      <c r="KRD5" s="6"/>
      <c r="KRE5" s="6"/>
      <c r="KRF5" s="6"/>
      <c r="KRG5" s="6"/>
      <c r="KRH5" s="6"/>
      <c r="KRI5" s="6"/>
      <c r="KRJ5" s="6"/>
      <c r="KRK5" s="6"/>
      <c r="KRL5" s="6"/>
      <c r="KRM5" s="6"/>
      <c r="KRN5" s="6"/>
      <c r="KRO5" s="6"/>
      <c r="KRP5" s="6"/>
      <c r="KRQ5" s="6"/>
      <c r="KRR5" s="6"/>
      <c r="KRS5" s="6"/>
      <c r="KRT5" s="6"/>
      <c r="KRU5" s="6"/>
      <c r="KRV5" s="6"/>
      <c r="KRW5" s="6"/>
      <c r="KRX5" s="6"/>
      <c r="KRY5" s="6"/>
      <c r="KRZ5" s="6"/>
      <c r="KSA5" s="6"/>
      <c r="KSB5" s="6"/>
      <c r="KSC5" s="6"/>
      <c r="KSD5" s="6"/>
      <c r="KSE5" s="6"/>
      <c r="KSF5" s="6"/>
      <c r="KSG5" s="6"/>
      <c r="KSH5" s="6"/>
      <c r="KSI5" s="6"/>
      <c r="KSJ5" s="6"/>
      <c r="KSK5" s="6"/>
      <c r="KSL5" s="6"/>
      <c r="KSM5" s="6"/>
      <c r="KSN5" s="6"/>
      <c r="KSO5" s="6"/>
      <c r="KSP5" s="6"/>
      <c r="KSQ5" s="6"/>
      <c r="KSR5" s="6"/>
      <c r="KSS5" s="6"/>
      <c r="KST5" s="6"/>
      <c r="KSU5" s="6"/>
      <c r="KSV5" s="6"/>
      <c r="KSW5" s="6"/>
      <c r="KSX5" s="6"/>
      <c r="KSY5" s="6"/>
      <c r="KSZ5" s="6"/>
      <c r="KTA5" s="6"/>
      <c r="KTB5" s="6"/>
      <c r="KTC5" s="6"/>
      <c r="KTD5" s="6"/>
      <c r="KTE5" s="6"/>
      <c r="KTF5" s="6"/>
      <c r="KTG5" s="6"/>
      <c r="KTH5" s="6"/>
      <c r="KTI5" s="6"/>
      <c r="KTJ5" s="6"/>
      <c r="KTK5" s="6"/>
      <c r="KTL5" s="6"/>
      <c r="KTM5" s="6"/>
      <c r="KTN5" s="6"/>
      <c r="KTO5" s="6"/>
      <c r="KTP5" s="6"/>
      <c r="KTQ5" s="6"/>
      <c r="KTR5" s="6"/>
      <c r="KTS5" s="6"/>
      <c r="KTT5" s="6"/>
      <c r="KTU5" s="6"/>
      <c r="KTV5" s="6"/>
      <c r="KTW5" s="6"/>
      <c r="KTX5" s="6"/>
      <c r="KTY5" s="6"/>
      <c r="KTZ5" s="6"/>
      <c r="KUA5" s="6"/>
      <c r="KUB5" s="6"/>
      <c r="KUC5" s="6"/>
      <c r="KUD5" s="6"/>
      <c r="KUE5" s="6"/>
      <c r="KUF5" s="6"/>
      <c r="KUG5" s="6"/>
      <c r="KUH5" s="6"/>
      <c r="KUI5" s="6"/>
      <c r="KUJ5" s="6"/>
      <c r="KUK5" s="6"/>
      <c r="KUL5" s="6"/>
      <c r="KUM5" s="6"/>
      <c r="KUN5" s="6"/>
      <c r="KUO5" s="6"/>
      <c r="KUP5" s="6"/>
      <c r="KUQ5" s="6"/>
      <c r="KUR5" s="6"/>
      <c r="KUS5" s="6"/>
      <c r="KUT5" s="6"/>
      <c r="KUU5" s="6"/>
      <c r="KUV5" s="6"/>
      <c r="KUW5" s="6"/>
      <c r="KUX5" s="6"/>
      <c r="KUY5" s="6"/>
      <c r="KUZ5" s="6"/>
      <c r="KVA5" s="6"/>
      <c r="KVB5" s="6"/>
      <c r="KVC5" s="6"/>
      <c r="KVD5" s="6"/>
      <c r="KVE5" s="6"/>
      <c r="KVF5" s="6"/>
      <c r="KVG5" s="6"/>
      <c r="KVH5" s="6"/>
      <c r="KVI5" s="6"/>
      <c r="KVJ5" s="6"/>
      <c r="KVK5" s="6"/>
      <c r="KVL5" s="6"/>
      <c r="KVM5" s="6"/>
      <c r="KVN5" s="6"/>
      <c r="KVO5" s="6"/>
      <c r="KVP5" s="6"/>
      <c r="KVQ5" s="6"/>
      <c r="KVR5" s="6"/>
      <c r="KVS5" s="6"/>
      <c r="KVT5" s="6"/>
      <c r="KVU5" s="6"/>
      <c r="KVV5" s="6"/>
      <c r="KVW5" s="6"/>
      <c r="KVX5" s="6"/>
      <c r="KVY5" s="6"/>
      <c r="KVZ5" s="6"/>
      <c r="KWA5" s="6"/>
      <c r="KWB5" s="6"/>
      <c r="KWC5" s="6"/>
      <c r="KWD5" s="6"/>
      <c r="KWE5" s="6"/>
      <c r="KWF5" s="6"/>
      <c r="KWG5" s="6"/>
      <c r="KWH5" s="6"/>
      <c r="KWI5" s="6"/>
      <c r="KWJ5" s="6"/>
      <c r="KWK5" s="6"/>
      <c r="KWL5" s="6"/>
      <c r="KWM5" s="6"/>
      <c r="KWN5" s="6"/>
      <c r="KWO5" s="6"/>
      <c r="KWP5" s="6"/>
      <c r="KWQ5" s="6"/>
      <c r="KWR5" s="6"/>
      <c r="KWS5" s="6"/>
      <c r="KWT5" s="6"/>
      <c r="KWU5" s="6"/>
      <c r="KWV5" s="6"/>
      <c r="KWW5" s="6"/>
      <c r="KWX5" s="6"/>
      <c r="KWY5" s="6"/>
      <c r="KWZ5" s="6"/>
      <c r="KXA5" s="6"/>
      <c r="KXB5" s="6"/>
      <c r="KXC5" s="6"/>
      <c r="KXD5" s="6"/>
      <c r="KXE5" s="6"/>
      <c r="KXF5" s="6"/>
      <c r="KXG5" s="6"/>
      <c r="KXH5" s="6"/>
      <c r="KXI5" s="6"/>
      <c r="KXJ5" s="6"/>
      <c r="KXK5" s="6"/>
      <c r="KXL5" s="6"/>
      <c r="KXM5" s="6"/>
      <c r="KXN5" s="6"/>
      <c r="KXO5" s="6"/>
      <c r="KXP5" s="6"/>
      <c r="KXQ5" s="6"/>
      <c r="KXR5" s="6"/>
      <c r="KXS5" s="6"/>
      <c r="KXT5" s="6"/>
      <c r="KXU5" s="6"/>
      <c r="KXV5" s="6"/>
      <c r="KXW5" s="6"/>
      <c r="KXX5" s="6"/>
      <c r="KXY5" s="6"/>
      <c r="KXZ5" s="6"/>
      <c r="KYA5" s="6"/>
      <c r="KYB5" s="6"/>
      <c r="KYC5" s="6"/>
      <c r="KYD5" s="6"/>
      <c r="KYE5" s="6"/>
      <c r="KYF5" s="6"/>
      <c r="KYG5" s="6"/>
      <c r="KYH5" s="6"/>
      <c r="KYI5" s="6"/>
      <c r="KYJ5" s="6"/>
      <c r="KYK5" s="6"/>
      <c r="KYL5" s="6"/>
      <c r="KYM5" s="6"/>
      <c r="KYN5" s="6"/>
      <c r="KYO5" s="6"/>
      <c r="KYP5" s="6"/>
      <c r="KYQ5" s="6"/>
      <c r="KYR5" s="6"/>
      <c r="KYS5" s="6"/>
      <c r="KYT5" s="6"/>
      <c r="KYU5" s="6"/>
      <c r="KYV5" s="6"/>
      <c r="KYW5" s="6"/>
      <c r="KYX5" s="6"/>
      <c r="KYY5" s="6"/>
      <c r="KYZ5" s="6"/>
      <c r="KZA5" s="6"/>
      <c r="KZB5" s="6"/>
      <c r="KZC5" s="6"/>
      <c r="KZD5" s="6"/>
      <c r="KZE5" s="6"/>
      <c r="KZF5" s="6"/>
      <c r="KZG5" s="6"/>
      <c r="KZH5" s="6"/>
      <c r="KZI5" s="6"/>
      <c r="KZJ5" s="6"/>
      <c r="KZK5" s="6"/>
      <c r="KZL5" s="6"/>
      <c r="KZM5" s="6"/>
      <c r="KZN5" s="6"/>
      <c r="KZO5" s="6"/>
      <c r="KZP5" s="6"/>
      <c r="KZQ5" s="6"/>
      <c r="KZR5" s="6"/>
      <c r="KZS5" s="6"/>
      <c r="KZT5" s="6"/>
      <c r="KZU5" s="6"/>
      <c r="KZV5" s="6"/>
      <c r="KZW5" s="6"/>
      <c r="KZX5" s="6"/>
      <c r="KZY5" s="6"/>
      <c r="KZZ5" s="6"/>
      <c r="LAA5" s="6"/>
      <c r="LAB5" s="6"/>
      <c r="LAC5" s="6"/>
      <c r="LAD5" s="6"/>
      <c r="LAE5" s="6"/>
      <c r="LAF5" s="6"/>
      <c r="LAG5" s="6"/>
      <c r="LAH5" s="6"/>
      <c r="LAI5" s="6"/>
      <c r="LAJ5" s="6"/>
      <c r="LAK5" s="6"/>
      <c r="LAL5" s="6"/>
      <c r="LAM5" s="6"/>
      <c r="LAN5" s="6"/>
      <c r="LAO5" s="6"/>
      <c r="LAP5" s="6"/>
      <c r="LAQ5" s="6"/>
      <c r="LAR5" s="6"/>
      <c r="LAS5" s="6"/>
      <c r="LAT5" s="6"/>
      <c r="LAU5" s="6"/>
      <c r="LAV5" s="6"/>
      <c r="LAW5" s="6"/>
      <c r="LAX5" s="6"/>
      <c r="LAY5" s="6"/>
      <c r="LAZ5" s="6"/>
      <c r="LBA5" s="6"/>
      <c r="LBB5" s="6"/>
      <c r="LBC5" s="6"/>
      <c r="LBD5" s="6"/>
      <c r="LBE5" s="6"/>
      <c r="LBF5" s="6"/>
      <c r="LBG5" s="6"/>
      <c r="LBH5" s="6"/>
      <c r="LBI5" s="6"/>
      <c r="LBJ5" s="6"/>
      <c r="LBK5" s="6"/>
      <c r="LBL5" s="6"/>
      <c r="LBM5" s="6"/>
      <c r="LBN5" s="6"/>
      <c r="LBO5" s="6"/>
      <c r="LBP5" s="6"/>
      <c r="LBQ5" s="6"/>
      <c r="LBR5" s="6"/>
      <c r="LBS5" s="6"/>
      <c r="LBT5" s="6"/>
      <c r="LBU5" s="6"/>
      <c r="LBV5" s="6"/>
      <c r="LBW5" s="6"/>
      <c r="LBX5" s="6"/>
      <c r="LBY5" s="6"/>
      <c r="LBZ5" s="6"/>
      <c r="LCA5" s="6"/>
      <c r="LCB5" s="6"/>
      <c r="LCC5" s="6"/>
      <c r="LCD5" s="6"/>
      <c r="LCE5" s="6"/>
      <c r="LCF5" s="6"/>
      <c r="LCG5" s="6"/>
      <c r="LCH5" s="6"/>
      <c r="LCI5" s="6"/>
      <c r="LCJ5" s="6"/>
      <c r="LCK5" s="6"/>
      <c r="LCL5" s="6"/>
      <c r="LCM5" s="6"/>
      <c r="LCN5" s="6"/>
      <c r="LCO5" s="6"/>
      <c r="LCP5" s="6"/>
      <c r="LCQ5" s="6"/>
      <c r="LCR5" s="6"/>
      <c r="LCS5" s="6"/>
      <c r="LCT5" s="6"/>
      <c r="LCU5" s="6"/>
      <c r="LCV5" s="6"/>
      <c r="LCW5" s="6"/>
      <c r="LCX5" s="6"/>
      <c r="LCY5" s="6"/>
      <c r="LCZ5" s="6"/>
      <c r="LDA5" s="6"/>
      <c r="LDB5" s="6"/>
      <c r="LDC5" s="6"/>
      <c r="LDD5" s="6"/>
      <c r="LDE5" s="6"/>
      <c r="LDF5" s="6"/>
      <c r="LDG5" s="6"/>
      <c r="LDH5" s="6"/>
      <c r="LDI5" s="6"/>
      <c r="LDJ5" s="6"/>
      <c r="LDK5" s="6"/>
      <c r="LDL5" s="6"/>
      <c r="LDM5" s="6"/>
      <c r="LDN5" s="6"/>
      <c r="LDO5" s="6"/>
      <c r="LDP5" s="6"/>
      <c r="LDQ5" s="6"/>
      <c r="LDR5" s="6"/>
      <c r="LDS5" s="6"/>
      <c r="LDT5" s="6"/>
      <c r="LDU5" s="6"/>
      <c r="LDV5" s="6"/>
      <c r="LDW5" s="6"/>
      <c r="LDX5" s="6"/>
      <c r="LDY5" s="6"/>
      <c r="LDZ5" s="6"/>
      <c r="LEA5" s="6"/>
      <c r="LEB5" s="6"/>
      <c r="LEC5" s="6"/>
      <c r="LED5" s="6"/>
      <c r="LEE5" s="6"/>
      <c r="LEF5" s="6"/>
      <c r="LEG5" s="6"/>
      <c r="LEH5" s="6"/>
      <c r="LEI5" s="6"/>
      <c r="LEJ5" s="6"/>
      <c r="LEK5" s="6"/>
      <c r="LEL5" s="6"/>
      <c r="LEM5" s="6"/>
      <c r="LEN5" s="6"/>
      <c r="LEO5" s="6"/>
      <c r="LEP5" s="6"/>
      <c r="LEQ5" s="6"/>
      <c r="LER5" s="6"/>
      <c r="LES5" s="6"/>
      <c r="LET5" s="6"/>
      <c r="LEU5" s="6"/>
      <c r="LEV5" s="6"/>
      <c r="LEW5" s="6"/>
      <c r="LEX5" s="6"/>
      <c r="LEY5" s="6"/>
      <c r="LEZ5" s="6"/>
      <c r="LFA5" s="6"/>
      <c r="LFB5" s="6"/>
      <c r="LFC5" s="6"/>
      <c r="LFD5" s="6"/>
      <c r="LFE5" s="6"/>
      <c r="LFF5" s="6"/>
      <c r="LFG5" s="6"/>
      <c r="LFH5" s="6"/>
      <c r="LFI5" s="6"/>
      <c r="LFJ5" s="6"/>
      <c r="LFK5" s="6"/>
      <c r="LFL5" s="6"/>
      <c r="LFM5" s="6"/>
      <c r="LFN5" s="6"/>
      <c r="LFO5" s="6"/>
      <c r="LFP5" s="6"/>
      <c r="LFQ5" s="6"/>
      <c r="LFR5" s="6"/>
      <c r="LFS5" s="6"/>
      <c r="LFT5" s="6"/>
      <c r="LFU5" s="6"/>
      <c r="LFV5" s="6"/>
      <c r="LFW5" s="6"/>
      <c r="LFX5" s="6"/>
      <c r="LFY5" s="6"/>
      <c r="LFZ5" s="6"/>
      <c r="LGA5" s="6"/>
      <c r="LGB5" s="6"/>
      <c r="LGC5" s="6"/>
      <c r="LGD5" s="6"/>
      <c r="LGE5" s="6"/>
      <c r="LGF5" s="6"/>
      <c r="LGG5" s="6"/>
      <c r="LGH5" s="6"/>
      <c r="LGI5" s="6"/>
      <c r="LGJ5" s="6"/>
      <c r="LGK5" s="6"/>
      <c r="LGL5" s="6"/>
      <c r="LGM5" s="6"/>
      <c r="LGN5" s="6"/>
      <c r="LGO5" s="6"/>
      <c r="LGP5" s="6"/>
      <c r="LGQ5" s="6"/>
      <c r="LGR5" s="6"/>
      <c r="LGS5" s="6"/>
      <c r="LGT5" s="6"/>
      <c r="LGU5" s="6"/>
      <c r="LGV5" s="6"/>
      <c r="LGW5" s="6"/>
      <c r="LGX5" s="6"/>
      <c r="LGY5" s="6"/>
      <c r="LGZ5" s="6"/>
      <c r="LHA5" s="6"/>
      <c r="LHB5" s="6"/>
      <c r="LHC5" s="6"/>
      <c r="LHD5" s="6"/>
      <c r="LHE5" s="6"/>
      <c r="LHF5" s="6"/>
      <c r="LHG5" s="6"/>
      <c r="LHH5" s="6"/>
      <c r="LHI5" s="6"/>
      <c r="LHJ5" s="6"/>
      <c r="LHK5" s="6"/>
      <c r="LHL5" s="6"/>
      <c r="LHM5" s="6"/>
      <c r="LHN5" s="6"/>
      <c r="LHO5" s="6"/>
      <c r="LHP5" s="6"/>
      <c r="LHQ5" s="6"/>
      <c r="LHR5" s="6"/>
      <c r="LHS5" s="6"/>
      <c r="LHT5" s="6"/>
      <c r="LHU5" s="6"/>
      <c r="LHV5" s="6"/>
      <c r="LHW5" s="6"/>
      <c r="LHX5" s="6"/>
      <c r="LHY5" s="6"/>
      <c r="LHZ5" s="6"/>
      <c r="LIA5" s="6"/>
      <c r="LIB5" s="6"/>
      <c r="LIC5" s="6"/>
      <c r="LID5" s="6"/>
      <c r="LIE5" s="6"/>
      <c r="LIF5" s="6"/>
      <c r="LIG5" s="6"/>
      <c r="LIH5" s="6"/>
      <c r="LII5" s="6"/>
      <c r="LIJ5" s="6"/>
      <c r="LIK5" s="6"/>
      <c r="LIL5" s="6"/>
      <c r="LIM5" s="6"/>
      <c r="LIN5" s="6"/>
      <c r="LIO5" s="6"/>
      <c r="LIP5" s="6"/>
      <c r="LIQ5" s="6"/>
      <c r="LIR5" s="6"/>
      <c r="LIS5" s="6"/>
      <c r="LIT5" s="6"/>
      <c r="LIU5" s="6"/>
      <c r="LIV5" s="6"/>
      <c r="LIW5" s="6"/>
      <c r="LIX5" s="6"/>
      <c r="LIY5" s="6"/>
      <c r="LIZ5" s="6"/>
      <c r="LJA5" s="6"/>
      <c r="LJB5" s="6"/>
      <c r="LJC5" s="6"/>
      <c r="LJD5" s="6"/>
      <c r="LJE5" s="6"/>
      <c r="LJF5" s="6"/>
      <c r="LJG5" s="6"/>
      <c r="LJH5" s="6"/>
      <c r="LJI5" s="6"/>
      <c r="LJJ5" s="6"/>
      <c r="LJK5" s="6"/>
      <c r="LJL5" s="6"/>
      <c r="LJM5" s="6"/>
      <c r="LJN5" s="6"/>
      <c r="LJO5" s="6"/>
      <c r="LJP5" s="6"/>
      <c r="LJQ5" s="6"/>
      <c r="LJR5" s="6"/>
      <c r="LJS5" s="6"/>
      <c r="LJT5" s="6"/>
      <c r="LJU5" s="6"/>
      <c r="LJV5" s="6"/>
      <c r="LJW5" s="6"/>
      <c r="LJX5" s="6"/>
      <c r="LJY5" s="6"/>
      <c r="LJZ5" s="6"/>
      <c r="LKA5" s="6"/>
      <c r="LKB5" s="6"/>
      <c r="LKC5" s="6"/>
      <c r="LKD5" s="6"/>
      <c r="LKE5" s="6"/>
      <c r="LKF5" s="6"/>
      <c r="LKG5" s="6"/>
      <c r="LKH5" s="6"/>
      <c r="LKI5" s="6"/>
      <c r="LKJ5" s="6"/>
      <c r="LKK5" s="6"/>
      <c r="LKL5" s="6"/>
      <c r="LKM5" s="6"/>
      <c r="LKN5" s="6"/>
      <c r="LKO5" s="6"/>
      <c r="LKP5" s="6"/>
      <c r="LKQ5" s="6"/>
      <c r="LKR5" s="6"/>
      <c r="LKS5" s="6"/>
      <c r="LKT5" s="6"/>
      <c r="LKU5" s="6"/>
      <c r="LKV5" s="6"/>
      <c r="LKW5" s="6"/>
      <c r="LKX5" s="6"/>
      <c r="LKY5" s="6"/>
      <c r="LKZ5" s="6"/>
      <c r="LLA5" s="6"/>
      <c r="LLB5" s="6"/>
      <c r="LLC5" s="6"/>
      <c r="LLD5" s="6"/>
      <c r="LLE5" s="6"/>
      <c r="LLF5" s="6"/>
      <c r="LLG5" s="6"/>
      <c r="LLH5" s="6"/>
      <c r="LLI5" s="6"/>
      <c r="LLJ5" s="6"/>
      <c r="LLK5" s="6"/>
      <c r="LLL5" s="6"/>
      <c r="LLM5" s="6"/>
      <c r="LLN5" s="6"/>
      <c r="LLO5" s="6"/>
      <c r="LLP5" s="6"/>
      <c r="LLQ5" s="6"/>
      <c r="LLR5" s="6"/>
      <c r="LLS5" s="6"/>
      <c r="LLT5" s="6"/>
      <c r="LLU5" s="6"/>
      <c r="LLV5" s="6"/>
      <c r="LLW5" s="6"/>
      <c r="LLX5" s="6"/>
      <c r="LLY5" s="6"/>
      <c r="LLZ5" s="6"/>
      <c r="LMA5" s="6"/>
      <c r="LMB5" s="6"/>
      <c r="LMC5" s="6"/>
      <c r="LMD5" s="6"/>
      <c r="LME5" s="6"/>
      <c r="LMF5" s="6"/>
      <c r="LMG5" s="6"/>
      <c r="LMH5" s="6"/>
      <c r="LMI5" s="6"/>
      <c r="LMJ5" s="6"/>
      <c r="LMK5" s="6"/>
      <c r="LML5" s="6"/>
      <c r="LMM5" s="6"/>
      <c r="LMN5" s="6"/>
      <c r="LMO5" s="6"/>
      <c r="LMP5" s="6"/>
      <c r="LMQ5" s="6"/>
      <c r="LMR5" s="6"/>
      <c r="LMS5" s="6"/>
      <c r="LMT5" s="6"/>
      <c r="LMU5" s="6"/>
      <c r="LMV5" s="6"/>
      <c r="LMW5" s="6"/>
      <c r="LMX5" s="6"/>
      <c r="LMY5" s="6"/>
      <c r="LMZ5" s="6"/>
      <c r="LNA5" s="6"/>
      <c r="LNB5" s="6"/>
      <c r="LNC5" s="6"/>
      <c r="LND5" s="6"/>
      <c r="LNE5" s="6"/>
      <c r="LNF5" s="6"/>
      <c r="LNG5" s="6"/>
      <c r="LNH5" s="6"/>
      <c r="LNI5" s="6"/>
      <c r="LNJ5" s="6"/>
      <c r="LNK5" s="6"/>
      <c r="LNL5" s="6"/>
      <c r="LNM5" s="6"/>
      <c r="LNN5" s="6"/>
      <c r="LNO5" s="6"/>
      <c r="LNP5" s="6"/>
      <c r="LNQ5" s="6"/>
      <c r="LNR5" s="6"/>
      <c r="LNS5" s="6"/>
      <c r="LNT5" s="6"/>
      <c r="LNU5" s="6"/>
      <c r="LNV5" s="6"/>
      <c r="LNW5" s="6"/>
      <c r="LNX5" s="6"/>
      <c r="LNY5" s="6"/>
      <c r="LNZ5" s="6"/>
      <c r="LOA5" s="6"/>
      <c r="LOB5" s="6"/>
      <c r="LOC5" s="6"/>
      <c r="LOD5" s="6"/>
      <c r="LOE5" s="6"/>
      <c r="LOF5" s="6"/>
      <c r="LOG5" s="6"/>
      <c r="LOH5" s="6"/>
      <c r="LOI5" s="6"/>
      <c r="LOJ5" s="6"/>
      <c r="LOK5" s="6"/>
      <c r="LOL5" s="6"/>
      <c r="LOM5" s="6"/>
      <c r="LON5" s="6"/>
      <c r="LOO5" s="6"/>
      <c r="LOP5" s="6"/>
      <c r="LOQ5" s="6"/>
      <c r="LOR5" s="6"/>
      <c r="LOS5" s="6"/>
      <c r="LOT5" s="6"/>
      <c r="LOU5" s="6"/>
      <c r="LOV5" s="6"/>
      <c r="LOW5" s="6"/>
      <c r="LOX5" s="6"/>
      <c r="LOY5" s="6"/>
      <c r="LOZ5" s="6"/>
      <c r="LPA5" s="6"/>
      <c r="LPB5" s="6"/>
      <c r="LPC5" s="6"/>
      <c r="LPD5" s="6"/>
      <c r="LPE5" s="6"/>
      <c r="LPF5" s="6"/>
      <c r="LPG5" s="6"/>
      <c r="LPH5" s="6"/>
      <c r="LPI5" s="6"/>
      <c r="LPJ5" s="6"/>
      <c r="LPK5" s="6"/>
      <c r="LPL5" s="6"/>
      <c r="LPM5" s="6"/>
      <c r="LPN5" s="6"/>
      <c r="LPO5" s="6"/>
      <c r="LPP5" s="6"/>
      <c r="LPQ5" s="6"/>
      <c r="LPR5" s="6"/>
      <c r="LPS5" s="6"/>
      <c r="LPT5" s="6"/>
      <c r="LPU5" s="6"/>
      <c r="LPV5" s="6"/>
      <c r="LPW5" s="6"/>
      <c r="LPX5" s="6"/>
      <c r="LPY5" s="6"/>
      <c r="LPZ5" s="6"/>
      <c r="LQA5" s="6"/>
      <c r="LQB5" s="6"/>
      <c r="LQC5" s="6"/>
      <c r="LQD5" s="6"/>
      <c r="LQE5" s="6"/>
      <c r="LQF5" s="6"/>
      <c r="LQG5" s="6"/>
      <c r="LQH5" s="6"/>
      <c r="LQI5" s="6"/>
      <c r="LQJ5" s="6"/>
      <c r="LQK5" s="6"/>
      <c r="LQL5" s="6"/>
      <c r="LQM5" s="6"/>
      <c r="LQN5" s="6"/>
      <c r="LQO5" s="6"/>
      <c r="LQP5" s="6"/>
      <c r="LQQ5" s="6"/>
      <c r="LQR5" s="6"/>
      <c r="LQS5" s="6"/>
      <c r="LQT5" s="6"/>
      <c r="LQU5" s="6"/>
      <c r="LQV5" s="6"/>
      <c r="LQW5" s="6"/>
      <c r="LQX5" s="6"/>
      <c r="LQY5" s="6"/>
      <c r="LQZ5" s="6"/>
      <c r="LRA5" s="6"/>
      <c r="LRB5" s="6"/>
      <c r="LRC5" s="6"/>
      <c r="LRD5" s="6"/>
      <c r="LRE5" s="6"/>
      <c r="LRF5" s="6"/>
      <c r="LRG5" s="6"/>
      <c r="LRH5" s="6"/>
      <c r="LRI5" s="6"/>
      <c r="LRJ5" s="6"/>
      <c r="LRK5" s="6"/>
      <c r="LRL5" s="6"/>
      <c r="LRM5" s="6"/>
      <c r="LRN5" s="6"/>
      <c r="LRO5" s="6"/>
      <c r="LRP5" s="6"/>
      <c r="LRQ5" s="6"/>
      <c r="LRR5" s="6"/>
      <c r="LRS5" s="6"/>
      <c r="LRT5" s="6"/>
      <c r="LRU5" s="6"/>
      <c r="LRV5" s="6"/>
      <c r="LRW5" s="6"/>
      <c r="LRX5" s="6"/>
      <c r="LRY5" s="6"/>
      <c r="LRZ5" s="6"/>
      <c r="LSA5" s="6"/>
      <c r="LSB5" s="6"/>
      <c r="LSC5" s="6"/>
      <c r="LSD5" s="6"/>
      <c r="LSE5" s="6"/>
      <c r="LSF5" s="6"/>
      <c r="LSG5" s="6"/>
      <c r="LSH5" s="6"/>
      <c r="LSI5" s="6"/>
      <c r="LSJ5" s="6"/>
      <c r="LSK5" s="6"/>
      <c r="LSL5" s="6"/>
      <c r="LSM5" s="6"/>
      <c r="LSN5" s="6"/>
      <c r="LSO5" s="6"/>
      <c r="LSP5" s="6"/>
      <c r="LSQ5" s="6"/>
      <c r="LSR5" s="6"/>
      <c r="LSS5" s="6"/>
      <c r="LST5" s="6"/>
      <c r="LSU5" s="6"/>
      <c r="LSV5" s="6"/>
      <c r="LSW5" s="6"/>
      <c r="LSX5" s="6"/>
      <c r="LSY5" s="6"/>
      <c r="LSZ5" s="6"/>
      <c r="LTA5" s="6"/>
      <c r="LTB5" s="6"/>
      <c r="LTC5" s="6"/>
      <c r="LTD5" s="6"/>
      <c r="LTE5" s="6"/>
      <c r="LTF5" s="6"/>
      <c r="LTG5" s="6"/>
      <c r="LTH5" s="6"/>
      <c r="LTI5" s="6"/>
      <c r="LTJ5" s="6"/>
      <c r="LTK5" s="6"/>
      <c r="LTL5" s="6"/>
      <c r="LTM5" s="6"/>
      <c r="LTN5" s="6"/>
      <c r="LTO5" s="6"/>
      <c r="LTP5" s="6"/>
      <c r="LTQ5" s="6"/>
      <c r="LTR5" s="6"/>
      <c r="LTS5" s="6"/>
      <c r="LTT5" s="6"/>
      <c r="LTU5" s="6"/>
      <c r="LTV5" s="6"/>
      <c r="LTW5" s="6"/>
      <c r="LTX5" s="6"/>
      <c r="LTY5" s="6"/>
      <c r="LTZ5" s="6"/>
      <c r="LUA5" s="6"/>
      <c r="LUB5" s="6"/>
      <c r="LUC5" s="6"/>
      <c r="LUD5" s="6"/>
      <c r="LUE5" s="6"/>
      <c r="LUF5" s="6"/>
      <c r="LUG5" s="6"/>
      <c r="LUH5" s="6"/>
      <c r="LUI5" s="6"/>
      <c r="LUJ5" s="6"/>
      <c r="LUK5" s="6"/>
      <c r="LUL5" s="6"/>
      <c r="LUM5" s="6"/>
      <c r="LUN5" s="6"/>
      <c r="LUO5" s="6"/>
      <c r="LUP5" s="6"/>
      <c r="LUQ5" s="6"/>
      <c r="LUR5" s="6"/>
      <c r="LUS5" s="6"/>
      <c r="LUT5" s="6"/>
      <c r="LUU5" s="6"/>
      <c r="LUV5" s="6"/>
      <c r="LUW5" s="6"/>
      <c r="LUX5" s="6"/>
      <c r="LUY5" s="6"/>
      <c r="LUZ5" s="6"/>
      <c r="LVA5" s="6"/>
      <c r="LVB5" s="6"/>
      <c r="LVC5" s="6"/>
      <c r="LVD5" s="6"/>
      <c r="LVE5" s="6"/>
      <c r="LVF5" s="6"/>
      <c r="LVG5" s="6"/>
      <c r="LVH5" s="6"/>
      <c r="LVI5" s="6"/>
      <c r="LVJ5" s="6"/>
      <c r="LVK5" s="6"/>
      <c r="LVL5" s="6"/>
      <c r="LVM5" s="6"/>
      <c r="LVN5" s="6"/>
      <c r="LVO5" s="6"/>
      <c r="LVP5" s="6"/>
      <c r="LVQ5" s="6"/>
      <c r="LVR5" s="6"/>
      <c r="LVS5" s="6"/>
      <c r="LVT5" s="6"/>
      <c r="LVU5" s="6"/>
      <c r="LVV5" s="6"/>
      <c r="LVW5" s="6"/>
      <c r="LVX5" s="6"/>
      <c r="LVY5" s="6"/>
      <c r="LVZ5" s="6"/>
      <c r="LWA5" s="6"/>
      <c r="LWB5" s="6"/>
      <c r="LWC5" s="6"/>
      <c r="LWD5" s="6"/>
      <c r="LWE5" s="6"/>
      <c r="LWF5" s="6"/>
      <c r="LWG5" s="6"/>
      <c r="LWH5" s="6"/>
      <c r="LWI5" s="6"/>
      <c r="LWJ5" s="6"/>
      <c r="LWK5" s="6"/>
      <c r="LWL5" s="6"/>
      <c r="LWM5" s="6"/>
      <c r="LWN5" s="6"/>
      <c r="LWO5" s="6"/>
      <c r="LWP5" s="6"/>
      <c r="LWQ5" s="6"/>
      <c r="LWR5" s="6"/>
      <c r="LWS5" s="6"/>
      <c r="LWT5" s="6"/>
      <c r="LWU5" s="6"/>
      <c r="LWV5" s="6"/>
      <c r="LWW5" s="6"/>
      <c r="LWX5" s="6"/>
      <c r="LWY5" s="6"/>
      <c r="LWZ5" s="6"/>
      <c r="LXA5" s="6"/>
      <c r="LXB5" s="6"/>
      <c r="LXC5" s="6"/>
      <c r="LXD5" s="6"/>
      <c r="LXE5" s="6"/>
      <c r="LXF5" s="6"/>
      <c r="LXG5" s="6"/>
      <c r="LXH5" s="6"/>
      <c r="LXI5" s="6"/>
      <c r="LXJ5" s="6"/>
      <c r="LXK5" s="6"/>
      <c r="LXL5" s="6"/>
      <c r="LXM5" s="6"/>
      <c r="LXN5" s="6"/>
      <c r="LXO5" s="6"/>
      <c r="LXP5" s="6"/>
      <c r="LXQ5" s="6"/>
      <c r="LXR5" s="6"/>
      <c r="LXS5" s="6"/>
      <c r="LXT5" s="6"/>
      <c r="LXU5" s="6"/>
      <c r="LXV5" s="6"/>
      <c r="LXW5" s="6"/>
      <c r="LXX5" s="6"/>
      <c r="LXY5" s="6"/>
      <c r="LXZ5" s="6"/>
      <c r="LYA5" s="6"/>
      <c r="LYB5" s="6"/>
      <c r="LYC5" s="6"/>
      <c r="LYD5" s="6"/>
      <c r="LYE5" s="6"/>
      <c r="LYF5" s="6"/>
      <c r="LYG5" s="6"/>
      <c r="LYH5" s="6"/>
      <c r="LYI5" s="6"/>
      <c r="LYJ5" s="6"/>
      <c r="LYK5" s="6"/>
      <c r="LYL5" s="6"/>
      <c r="LYM5" s="6"/>
      <c r="LYN5" s="6"/>
      <c r="LYO5" s="6"/>
      <c r="LYP5" s="6"/>
      <c r="LYQ5" s="6"/>
      <c r="LYR5" s="6"/>
      <c r="LYS5" s="6"/>
      <c r="LYT5" s="6"/>
      <c r="LYU5" s="6"/>
      <c r="LYV5" s="6"/>
      <c r="LYW5" s="6"/>
      <c r="LYX5" s="6"/>
      <c r="LYY5" s="6"/>
      <c r="LYZ5" s="6"/>
      <c r="LZA5" s="6"/>
      <c r="LZB5" s="6"/>
      <c r="LZC5" s="6"/>
      <c r="LZD5" s="6"/>
      <c r="LZE5" s="6"/>
      <c r="LZF5" s="6"/>
      <c r="LZG5" s="6"/>
      <c r="LZH5" s="6"/>
      <c r="LZI5" s="6"/>
      <c r="LZJ5" s="6"/>
      <c r="LZK5" s="6"/>
      <c r="LZL5" s="6"/>
      <c r="LZM5" s="6"/>
      <c r="LZN5" s="6"/>
      <c r="LZO5" s="6"/>
      <c r="LZP5" s="6"/>
      <c r="LZQ5" s="6"/>
      <c r="LZR5" s="6"/>
      <c r="LZS5" s="6"/>
      <c r="LZT5" s="6"/>
      <c r="LZU5" s="6"/>
      <c r="LZV5" s="6"/>
      <c r="LZW5" s="6"/>
      <c r="LZX5" s="6"/>
      <c r="LZY5" s="6"/>
      <c r="LZZ5" s="6"/>
      <c r="MAA5" s="6"/>
      <c r="MAB5" s="6"/>
      <c r="MAC5" s="6"/>
      <c r="MAD5" s="6"/>
      <c r="MAE5" s="6"/>
      <c r="MAF5" s="6"/>
      <c r="MAG5" s="6"/>
      <c r="MAH5" s="6"/>
      <c r="MAI5" s="6"/>
      <c r="MAJ5" s="6"/>
      <c r="MAK5" s="6"/>
      <c r="MAL5" s="6"/>
      <c r="MAM5" s="6"/>
      <c r="MAN5" s="6"/>
      <c r="MAO5" s="6"/>
      <c r="MAP5" s="6"/>
      <c r="MAQ5" s="6"/>
      <c r="MAR5" s="6"/>
      <c r="MAS5" s="6"/>
      <c r="MAT5" s="6"/>
      <c r="MAU5" s="6"/>
      <c r="MAV5" s="6"/>
      <c r="MAW5" s="6"/>
      <c r="MAX5" s="6"/>
      <c r="MAY5" s="6"/>
      <c r="MAZ5" s="6"/>
      <c r="MBA5" s="6"/>
      <c r="MBB5" s="6"/>
      <c r="MBC5" s="6"/>
      <c r="MBD5" s="6"/>
      <c r="MBE5" s="6"/>
      <c r="MBF5" s="6"/>
      <c r="MBG5" s="6"/>
      <c r="MBH5" s="6"/>
      <c r="MBI5" s="6"/>
      <c r="MBJ5" s="6"/>
      <c r="MBK5" s="6"/>
      <c r="MBL5" s="6"/>
      <c r="MBM5" s="6"/>
      <c r="MBN5" s="6"/>
      <c r="MBO5" s="6"/>
      <c r="MBP5" s="6"/>
      <c r="MBQ5" s="6"/>
      <c r="MBR5" s="6"/>
      <c r="MBS5" s="6"/>
      <c r="MBT5" s="6"/>
      <c r="MBU5" s="6"/>
      <c r="MBV5" s="6"/>
      <c r="MBW5" s="6"/>
      <c r="MBX5" s="6"/>
      <c r="MBY5" s="6"/>
      <c r="MBZ5" s="6"/>
      <c r="MCA5" s="6"/>
      <c r="MCB5" s="6"/>
      <c r="MCC5" s="6"/>
      <c r="MCD5" s="6"/>
      <c r="MCE5" s="6"/>
      <c r="MCF5" s="6"/>
      <c r="MCG5" s="6"/>
      <c r="MCH5" s="6"/>
      <c r="MCI5" s="6"/>
      <c r="MCJ5" s="6"/>
      <c r="MCK5" s="6"/>
      <c r="MCL5" s="6"/>
      <c r="MCM5" s="6"/>
      <c r="MCN5" s="6"/>
      <c r="MCO5" s="6"/>
      <c r="MCP5" s="6"/>
      <c r="MCQ5" s="6"/>
      <c r="MCR5" s="6"/>
      <c r="MCS5" s="6"/>
      <c r="MCT5" s="6"/>
      <c r="MCU5" s="6"/>
      <c r="MCV5" s="6"/>
      <c r="MCW5" s="6"/>
      <c r="MCX5" s="6"/>
      <c r="MCY5" s="6"/>
      <c r="MCZ5" s="6"/>
      <c r="MDA5" s="6"/>
      <c r="MDB5" s="6"/>
      <c r="MDC5" s="6"/>
      <c r="MDD5" s="6"/>
      <c r="MDE5" s="6"/>
      <c r="MDF5" s="6"/>
      <c r="MDG5" s="6"/>
      <c r="MDH5" s="6"/>
      <c r="MDI5" s="6"/>
      <c r="MDJ5" s="6"/>
      <c r="MDK5" s="6"/>
      <c r="MDL5" s="6"/>
      <c r="MDM5" s="6"/>
      <c r="MDN5" s="6"/>
      <c r="MDO5" s="6"/>
      <c r="MDP5" s="6"/>
      <c r="MDQ5" s="6"/>
      <c r="MDR5" s="6"/>
      <c r="MDS5" s="6"/>
      <c r="MDT5" s="6"/>
      <c r="MDU5" s="6"/>
      <c r="MDV5" s="6"/>
      <c r="MDW5" s="6"/>
      <c r="MDX5" s="6"/>
      <c r="MDY5" s="6"/>
      <c r="MDZ5" s="6"/>
      <c r="MEA5" s="6"/>
      <c r="MEB5" s="6"/>
      <c r="MEC5" s="6"/>
      <c r="MED5" s="6"/>
      <c r="MEE5" s="6"/>
      <c r="MEF5" s="6"/>
      <c r="MEG5" s="6"/>
      <c r="MEH5" s="6"/>
      <c r="MEI5" s="6"/>
      <c r="MEJ5" s="6"/>
      <c r="MEK5" s="6"/>
      <c r="MEL5" s="6"/>
      <c r="MEM5" s="6"/>
      <c r="MEN5" s="6"/>
      <c r="MEO5" s="6"/>
      <c r="MEP5" s="6"/>
      <c r="MEQ5" s="6"/>
      <c r="MER5" s="6"/>
      <c r="MES5" s="6"/>
      <c r="MET5" s="6"/>
      <c r="MEU5" s="6"/>
      <c r="MEV5" s="6"/>
      <c r="MEW5" s="6"/>
      <c r="MEX5" s="6"/>
      <c r="MEY5" s="6"/>
      <c r="MEZ5" s="6"/>
      <c r="MFA5" s="6"/>
      <c r="MFB5" s="6"/>
      <c r="MFC5" s="6"/>
      <c r="MFD5" s="6"/>
      <c r="MFE5" s="6"/>
      <c r="MFF5" s="6"/>
      <c r="MFG5" s="6"/>
      <c r="MFH5" s="6"/>
      <c r="MFI5" s="6"/>
      <c r="MFJ5" s="6"/>
      <c r="MFK5" s="6"/>
      <c r="MFL5" s="6"/>
      <c r="MFM5" s="6"/>
      <c r="MFN5" s="6"/>
      <c r="MFO5" s="6"/>
      <c r="MFP5" s="6"/>
      <c r="MFQ5" s="6"/>
      <c r="MFR5" s="6"/>
      <c r="MFS5" s="6"/>
      <c r="MFT5" s="6"/>
      <c r="MFU5" s="6"/>
      <c r="MFV5" s="6"/>
      <c r="MFW5" s="6"/>
      <c r="MFX5" s="6"/>
      <c r="MFY5" s="6"/>
      <c r="MFZ5" s="6"/>
      <c r="MGA5" s="6"/>
      <c r="MGB5" s="6"/>
      <c r="MGC5" s="6"/>
      <c r="MGD5" s="6"/>
      <c r="MGE5" s="6"/>
      <c r="MGF5" s="6"/>
      <c r="MGG5" s="6"/>
      <c r="MGH5" s="6"/>
      <c r="MGI5" s="6"/>
      <c r="MGJ5" s="6"/>
      <c r="MGK5" s="6"/>
      <c r="MGL5" s="6"/>
      <c r="MGM5" s="6"/>
      <c r="MGN5" s="6"/>
      <c r="MGO5" s="6"/>
      <c r="MGP5" s="6"/>
      <c r="MGQ5" s="6"/>
      <c r="MGR5" s="6"/>
      <c r="MGS5" s="6"/>
      <c r="MGT5" s="6"/>
      <c r="MGU5" s="6"/>
      <c r="MGV5" s="6"/>
      <c r="MGW5" s="6"/>
      <c r="MGX5" s="6"/>
      <c r="MGY5" s="6"/>
      <c r="MGZ5" s="6"/>
      <c r="MHA5" s="6"/>
      <c r="MHB5" s="6"/>
      <c r="MHC5" s="6"/>
      <c r="MHD5" s="6"/>
      <c r="MHE5" s="6"/>
      <c r="MHF5" s="6"/>
      <c r="MHG5" s="6"/>
      <c r="MHH5" s="6"/>
      <c r="MHI5" s="6"/>
      <c r="MHJ5" s="6"/>
      <c r="MHK5" s="6"/>
      <c r="MHL5" s="6"/>
      <c r="MHM5" s="6"/>
      <c r="MHN5" s="6"/>
      <c r="MHO5" s="6"/>
      <c r="MHP5" s="6"/>
      <c r="MHQ5" s="6"/>
      <c r="MHR5" s="6"/>
      <c r="MHS5" s="6"/>
      <c r="MHT5" s="6"/>
      <c r="MHU5" s="6"/>
      <c r="MHV5" s="6"/>
      <c r="MHW5" s="6"/>
      <c r="MHX5" s="6"/>
      <c r="MHY5" s="6"/>
      <c r="MHZ5" s="6"/>
      <c r="MIA5" s="6"/>
      <c r="MIB5" s="6"/>
      <c r="MIC5" s="6"/>
      <c r="MID5" s="6"/>
      <c r="MIE5" s="6"/>
      <c r="MIF5" s="6"/>
      <c r="MIG5" s="6"/>
      <c r="MIH5" s="6"/>
      <c r="MII5" s="6"/>
      <c r="MIJ5" s="6"/>
      <c r="MIK5" s="6"/>
      <c r="MIL5" s="6"/>
      <c r="MIM5" s="6"/>
      <c r="MIN5" s="6"/>
      <c r="MIO5" s="6"/>
      <c r="MIP5" s="6"/>
      <c r="MIQ5" s="6"/>
      <c r="MIR5" s="6"/>
      <c r="MIS5" s="6"/>
      <c r="MIT5" s="6"/>
      <c r="MIU5" s="6"/>
      <c r="MIV5" s="6"/>
      <c r="MIW5" s="6"/>
      <c r="MIX5" s="6"/>
      <c r="MIY5" s="6"/>
      <c r="MIZ5" s="6"/>
      <c r="MJA5" s="6"/>
      <c r="MJB5" s="6"/>
      <c r="MJC5" s="6"/>
      <c r="MJD5" s="6"/>
      <c r="MJE5" s="6"/>
      <c r="MJF5" s="6"/>
      <c r="MJG5" s="6"/>
      <c r="MJH5" s="6"/>
      <c r="MJI5" s="6"/>
      <c r="MJJ5" s="6"/>
      <c r="MJK5" s="6"/>
      <c r="MJL5" s="6"/>
      <c r="MJM5" s="6"/>
      <c r="MJN5" s="6"/>
      <c r="MJO5" s="6"/>
      <c r="MJP5" s="6"/>
      <c r="MJQ5" s="6"/>
      <c r="MJR5" s="6"/>
      <c r="MJS5" s="6"/>
      <c r="MJT5" s="6"/>
      <c r="MJU5" s="6"/>
      <c r="MJV5" s="6"/>
      <c r="MJW5" s="6"/>
      <c r="MJX5" s="6"/>
      <c r="MJY5" s="6"/>
      <c r="MJZ5" s="6"/>
      <c r="MKA5" s="6"/>
      <c r="MKB5" s="6"/>
      <c r="MKC5" s="6"/>
      <c r="MKD5" s="6"/>
      <c r="MKE5" s="6"/>
      <c r="MKF5" s="6"/>
      <c r="MKG5" s="6"/>
      <c r="MKH5" s="6"/>
      <c r="MKI5" s="6"/>
      <c r="MKJ5" s="6"/>
      <c r="MKK5" s="6"/>
      <c r="MKL5" s="6"/>
      <c r="MKM5" s="6"/>
      <c r="MKN5" s="6"/>
      <c r="MKO5" s="6"/>
      <c r="MKP5" s="6"/>
      <c r="MKQ5" s="6"/>
      <c r="MKR5" s="6"/>
      <c r="MKS5" s="6"/>
      <c r="MKT5" s="6"/>
      <c r="MKU5" s="6"/>
      <c r="MKV5" s="6"/>
      <c r="MKW5" s="6"/>
      <c r="MKX5" s="6"/>
      <c r="MKY5" s="6"/>
      <c r="MKZ5" s="6"/>
      <c r="MLA5" s="6"/>
      <c r="MLB5" s="6"/>
      <c r="MLC5" s="6"/>
      <c r="MLD5" s="6"/>
      <c r="MLE5" s="6"/>
      <c r="MLF5" s="6"/>
      <c r="MLG5" s="6"/>
      <c r="MLH5" s="6"/>
      <c r="MLI5" s="6"/>
      <c r="MLJ5" s="6"/>
      <c r="MLK5" s="6"/>
      <c r="MLL5" s="6"/>
      <c r="MLM5" s="6"/>
      <c r="MLN5" s="6"/>
      <c r="MLO5" s="6"/>
      <c r="MLP5" s="6"/>
      <c r="MLQ5" s="6"/>
      <c r="MLR5" s="6"/>
      <c r="MLS5" s="6"/>
      <c r="MLT5" s="6"/>
      <c r="MLU5" s="6"/>
      <c r="MLV5" s="6"/>
      <c r="MLW5" s="6"/>
      <c r="MLX5" s="6"/>
      <c r="MLY5" s="6"/>
      <c r="MLZ5" s="6"/>
      <c r="MMA5" s="6"/>
      <c r="MMB5" s="6"/>
      <c r="MMC5" s="6"/>
      <c r="MMD5" s="6"/>
      <c r="MME5" s="6"/>
      <c r="MMF5" s="6"/>
      <c r="MMG5" s="6"/>
      <c r="MMH5" s="6"/>
      <c r="MMI5" s="6"/>
      <c r="MMJ5" s="6"/>
      <c r="MMK5" s="6"/>
      <c r="MML5" s="6"/>
      <c r="MMM5" s="6"/>
      <c r="MMN5" s="6"/>
      <c r="MMO5" s="6"/>
      <c r="MMP5" s="6"/>
      <c r="MMQ5" s="6"/>
      <c r="MMR5" s="6"/>
      <c r="MMS5" s="6"/>
      <c r="MMT5" s="6"/>
      <c r="MMU5" s="6"/>
      <c r="MMV5" s="6"/>
      <c r="MMW5" s="6"/>
      <c r="MMX5" s="6"/>
      <c r="MMY5" s="6"/>
      <c r="MMZ5" s="6"/>
      <c r="MNA5" s="6"/>
      <c r="MNB5" s="6"/>
      <c r="MNC5" s="6"/>
      <c r="MND5" s="6"/>
      <c r="MNE5" s="6"/>
      <c r="MNF5" s="6"/>
      <c r="MNG5" s="6"/>
      <c r="MNH5" s="6"/>
      <c r="MNI5" s="6"/>
      <c r="MNJ5" s="6"/>
      <c r="MNK5" s="6"/>
      <c r="MNL5" s="6"/>
      <c r="MNM5" s="6"/>
      <c r="MNN5" s="6"/>
      <c r="MNO5" s="6"/>
      <c r="MNP5" s="6"/>
      <c r="MNQ5" s="6"/>
      <c r="MNR5" s="6"/>
      <c r="MNS5" s="6"/>
      <c r="MNT5" s="6"/>
      <c r="MNU5" s="6"/>
      <c r="MNV5" s="6"/>
      <c r="MNW5" s="6"/>
      <c r="MNX5" s="6"/>
      <c r="MNY5" s="6"/>
      <c r="MNZ5" s="6"/>
      <c r="MOA5" s="6"/>
      <c r="MOB5" s="6"/>
      <c r="MOC5" s="6"/>
      <c r="MOD5" s="6"/>
      <c r="MOE5" s="6"/>
      <c r="MOF5" s="6"/>
      <c r="MOG5" s="6"/>
      <c r="MOH5" s="6"/>
      <c r="MOI5" s="6"/>
      <c r="MOJ5" s="6"/>
      <c r="MOK5" s="6"/>
      <c r="MOL5" s="6"/>
      <c r="MOM5" s="6"/>
      <c r="MON5" s="6"/>
      <c r="MOO5" s="6"/>
      <c r="MOP5" s="6"/>
      <c r="MOQ5" s="6"/>
      <c r="MOR5" s="6"/>
      <c r="MOS5" s="6"/>
      <c r="MOT5" s="6"/>
      <c r="MOU5" s="6"/>
      <c r="MOV5" s="6"/>
      <c r="MOW5" s="6"/>
      <c r="MOX5" s="6"/>
      <c r="MOY5" s="6"/>
      <c r="MOZ5" s="6"/>
      <c r="MPA5" s="6"/>
      <c r="MPB5" s="6"/>
      <c r="MPC5" s="6"/>
      <c r="MPD5" s="6"/>
      <c r="MPE5" s="6"/>
      <c r="MPF5" s="6"/>
      <c r="MPG5" s="6"/>
      <c r="MPH5" s="6"/>
      <c r="MPI5" s="6"/>
      <c r="MPJ5" s="6"/>
      <c r="MPK5" s="6"/>
      <c r="MPL5" s="6"/>
      <c r="MPM5" s="6"/>
      <c r="MPN5" s="6"/>
      <c r="MPO5" s="6"/>
      <c r="MPP5" s="6"/>
      <c r="MPQ5" s="6"/>
      <c r="MPR5" s="6"/>
      <c r="MPS5" s="6"/>
      <c r="MPT5" s="6"/>
      <c r="MPU5" s="6"/>
      <c r="MPV5" s="6"/>
      <c r="MPW5" s="6"/>
      <c r="MPX5" s="6"/>
      <c r="MPY5" s="6"/>
      <c r="MPZ5" s="6"/>
      <c r="MQA5" s="6"/>
      <c r="MQB5" s="6"/>
      <c r="MQC5" s="6"/>
      <c r="MQD5" s="6"/>
      <c r="MQE5" s="6"/>
      <c r="MQF5" s="6"/>
      <c r="MQG5" s="6"/>
      <c r="MQH5" s="6"/>
      <c r="MQI5" s="6"/>
      <c r="MQJ5" s="6"/>
      <c r="MQK5" s="6"/>
      <c r="MQL5" s="6"/>
      <c r="MQM5" s="6"/>
      <c r="MQN5" s="6"/>
      <c r="MQO5" s="6"/>
      <c r="MQP5" s="6"/>
      <c r="MQQ5" s="6"/>
      <c r="MQR5" s="6"/>
      <c r="MQS5" s="6"/>
      <c r="MQT5" s="6"/>
      <c r="MQU5" s="6"/>
      <c r="MQV5" s="6"/>
      <c r="MQW5" s="6"/>
      <c r="MQX5" s="6"/>
      <c r="MQY5" s="6"/>
      <c r="MQZ5" s="6"/>
      <c r="MRA5" s="6"/>
      <c r="MRB5" s="6"/>
      <c r="MRC5" s="6"/>
      <c r="MRD5" s="6"/>
      <c r="MRE5" s="6"/>
      <c r="MRF5" s="6"/>
      <c r="MRG5" s="6"/>
      <c r="MRH5" s="6"/>
      <c r="MRI5" s="6"/>
      <c r="MRJ5" s="6"/>
      <c r="MRK5" s="6"/>
      <c r="MRL5" s="6"/>
      <c r="MRM5" s="6"/>
      <c r="MRN5" s="6"/>
      <c r="MRO5" s="6"/>
      <c r="MRP5" s="6"/>
      <c r="MRQ5" s="6"/>
      <c r="MRR5" s="6"/>
      <c r="MRS5" s="6"/>
      <c r="MRT5" s="6"/>
      <c r="MRU5" s="6"/>
      <c r="MRV5" s="6"/>
      <c r="MRW5" s="6"/>
      <c r="MRX5" s="6"/>
      <c r="MRY5" s="6"/>
      <c r="MRZ5" s="6"/>
      <c r="MSA5" s="6"/>
      <c r="MSB5" s="6"/>
      <c r="MSC5" s="6"/>
      <c r="MSD5" s="6"/>
      <c r="MSE5" s="6"/>
      <c r="MSF5" s="6"/>
      <c r="MSG5" s="6"/>
      <c r="MSH5" s="6"/>
      <c r="MSI5" s="6"/>
      <c r="MSJ5" s="6"/>
      <c r="MSK5" s="6"/>
      <c r="MSL5" s="6"/>
      <c r="MSM5" s="6"/>
      <c r="MSN5" s="6"/>
      <c r="MSO5" s="6"/>
      <c r="MSP5" s="6"/>
      <c r="MSQ5" s="6"/>
      <c r="MSR5" s="6"/>
      <c r="MSS5" s="6"/>
      <c r="MST5" s="6"/>
      <c r="MSU5" s="6"/>
      <c r="MSV5" s="6"/>
      <c r="MSW5" s="6"/>
      <c r="MSX5" s="6"/>
      <c r="MSY5" s="6"/>
      <c r="MSZ5" s="6"/>
      <c r="MTA5" s="6"/>
      <c r="MTB5" s="6"/>
      <c r="MTC5" s="6"/>
      <c r="MTD5" s="6"/>
      <c r="MTE5" s="6"/>
      <c r="MTF5" s="6"/>
      <c r="MTG5" s="6"/>
      <c r="MTH5" s="6"/>
      <c r="MTI5" s="6"/>
      <c r="MTJ5" s="6"/>
      <c r="MTK5" s="6"/>
      <c r="MTL5" s="6"/>
      <c r="MTM5" s="6"/>
      <c r="MTN5" s="6"/>
      <c r="MTO5" s="6"/>
      <c r="MTP5" s="6"/>
      <c r="MTQ5" s="6"/>
      <c r="MTR5" s="6"/>
      <c r="MTS5" s="6"/>
      <c r="MTT5" s="6"/>
      <c r="MTU5" s="6"/>
      <c r="MTV5" s="6"/>
      <c r="MTW5" s="6"/>
      <c r="MTX5" s="6"/>
      <c r="MTY5" s="6"/>
      <c r="MTZ5" s="6"/>
      <c r="MUA5" s="6"/>
      <c r="MUB5" s="6"/>
      <c r="MUC5" s="6"/>
      <c r="MUD5" s="6"/>
      <c r="MUE5" s="6"/>
      <c r="MUF5" s="6"/>
      <c r="MUG5" s="6"/>
      <c r="MUH5" s="6"/>
      <c r="MUI5" s="6"/>
      <c r="MUJ5" s="6"/>
      <c r="MUK5" s="6"/>
      <c r="MUL5" s="6"/>
      <c r="MUM5" s="6"/>
      <c r="MUN5" s="6"/>
      <c r="MUO5" s="6"/>
      <c r="MUP5" s="6"/>
      <c r="MUQ5" s="6"/>
      <c r="MUR5" s="6"/>
      <c r="MUS5" s="6"/>
      <c r="MUT5" s="6"/>
      <c r="MUU5" s="6"/>
      <c r="MUV5" s="6"/>
      <c r="MUW5" s="6"/>
      <c r="MUX5" s="6"/>
      <c r="MUY5" s="6"/>
      <c r="MUZ5" s="6"/>
      <c r="MVA5" s="6"/>
      <c r="MVB5" s="6"/>
      <c r="MVC5" s="6"/>
      <c r="MVD5" s="6"/>
      <c r="MVE5" s="6"/>
      <c r="MVF5" s="6"/>
      <c r="MVG5" s="6"/>
      <c r="MVH5" s="6"/>
      <c r="MVI5" s="6"/>
      <c r="MVJ5" s="6"/>
      <c r="MVK5" s="6"/>
      <c r="MVL5" s="6"/>
      <c r="MVM5" s="6"/>
      <c r="MVN5" s="6"/>
      <c r="MVO5" s="6"/>
      <c r="MVP5" s="6"/>
      <c r="MVQ5" s="6"/>
      <c r="MVR5" s="6"/>
      <c r="MVS5" s="6"/>
      <c r="MVT5" s="6"/>
      <c r="MVU5" s="6"/>
      <c r="MVV5" s="6"/>
      <c r="MVW5" s="6"/>
      <c r="MVX5" s="6"/>
      <c r="MVY5" s="6"/>
      <c r="MVZ5" s="6"/>
      <c r="MWA5" s="6"/>
      <c r="MWB5" s="6"/>
      <c r="MWC5" s="6"/>
      <c r="MWD5" s="6"/>
      <c r="MWE5" s="6"/>
      <c r="MWF5" s="6"/>
      <c r="MWG5" s="6"/>
      <c r="MWH5" s="6"/>
      <c r="MWI5" s="6"/>
      <c r="MWJ5" s="6"/>
      <c r="MWK5" s="6"/>
      <c r="MWL5" s="6"/>
      <c r="MWM5" s="6"/>
      <c r="MWN5" s="6"/>
      <c r="MWO5" s="6"/>
      <c r="MWP5" s="6"/>
      <c r="MWQ5" s="6"/>
      <c r="MWR5" s="6"/>
      <c r="MWS5" s="6"/>
      <c r="MWT5" s="6"/>
      <c r="MWU5" s="6"/>
      <c r="MWV5" s="6"/>
      <c r="MWW5" s="6"/>
      <c r="MWX5" s="6"/>
      <c r="MWY5" s="6"/>
      <c r="MWZ5" s="6"/>
      <c r="MXA5" s="6"/>
      <c r="MXB5" s="6"/>
      <c r="MXC5" s="6"/>
      <c r="MXD5" s="6"/>
      <c r="MXE5" s="6"/>
      <c r="MXF5" s="6"/>
      <c r="MXG5" s="6"/>
      <c r="MXH5" s="6"/>
      <c r="MXI5" s="6"/>
      <c r="MXJ5" s="6"/>
      <c r="MXK5" s="6"/>
      <c r="MXL5" s="6"/>
      <c r="MXM5" s="6"/>
      <c r="MXN5" s="6"/>
      <c r="MXO5" s="6"/>
      <c r="MXP5" s="6"/>
      <c r="MXQ5" s="6"/>
      <c r="MXR5" s="6"/>
      <c r="MXS5" s="6"/>
      <c r="MXT5" s="6"/>
      <c r="MXU5" s="6"/>
      <c r="MXV5" s="6"/>
      <c r="MXW5" s="6"/>
      <c r="MXX5" s="6"/>
      <c r="MXY5" s="6"/>
      <c r="MXZ5" s="6"/>
      <c r="MYA5" s="6"/>
      <c r="MYB5" s="6"/>
      <c r="MYC5" s="6"/>
      <c r="MYD5" s="6"/>
      <c r="MYE5" s="6"/>
      <c r="MYF5" s="6"/>
      <c r="MYG5" s="6"/>
      <c r="MYH5" s="6"/>
      <c r="MYI5" s="6"/>
      <c r="MYJ5" s="6"/>
      <c r="MYK5" s="6"/>
      <c r="MYL5" s="6"/>
      <c r="MYM5" s="6"/>
      <c r="MYN5" s="6"/>
      <c r="MYO5" s="6"/>
      <c r="MYP5" s="6"/>
      <c r="MYQ5" s="6"/>
      <c r="MYR5" s="6"/>
      <c r="MYS5" s="6"/>
      <c r="MYT5" s="6"/>
      <c r="MYU5" s="6"/>
      <c r="MYV5" s="6"/>
      <c r="MYW5" s="6"/>
      <c r="MYX5" s="6"/>
      <c r="MYY5" s="6"/>
      <c r="MYZ5" s="6"/>
      <c r="MZA5" s="6"/>
      <c r="MZB5" s="6"/>
      <c r="MZC5" s="6"/>
      <c r="MZD5" s="6"/>
      <c r="MZE5" s="6"/>
      <c r="MZF5" s="6"/>
      <c r="MZG5" s="6"/>
      <c r="MZH5" s="6"/>
      <c r="MZI5" s="6"/>
      <c r="MZJ5" s="6"/>
      <c r="MZK5" s="6"/>
      <c r="MZL5" s="6"/>
      <c r="MZM5" s="6"/>
      <c r="MZN5" s="6"/>
      <c r="MZO5" s="6"/>
      <c r="MZP5" s="6"/>
      <c r="MZQ5" s="6"/>
      <c r="MZR5" s="6"/>
      <c r="MZS5" s="6"/>
      <c r="MZT5" s="6"/>
      <c r="MZU5" s="6"/>
      <c r="MZV5" s="6"/>
      <c r="MZW5" s="6"/>
      <c r="MZX5" s="6"/>
      <c r="MZY5" s="6"/>
      <c r="MZZ5" s="6"/>
      <c r="NAA5" s="6"/>
      <c r="NAB5" s="6"/>
      <c r="NAC5" s="6"/>
      <c r="NAD5" s="6"/>
      <c r="NAE5" s="6"/>
      <c r="NAF5" s="6"/>
      <c r="NAG5" s="6"/>
      <c r="NAH5" s="6"/>
      <c r="NAI5" s="6"/>
      <c r="NAJ5" s="6"/>
      <c r="NAK5" s="6"/>
      <c r="NAL5" s="6"/>
      <c r="NAM5" s="6"/>
      <c r="NAN5" s="6"/>
      <c r="NAO5" s="6"/>
      <c r="NAP5" s="6"/>
      <c r="NAQ5" s="6"/>
      <c r="NAR5" s="6"/>
      <c r="NAS5" s="6"/>
      <c r="NAT5" s="6"/>
      <c r="NAU5" s="6"/>
      <c r="NAV5" s="6"/>
      <c r="NAW5" s="6"/>
      <c r="NAX5" s="6"/>
      <c r="NAY5" s="6"/>
      <c r="NAZ5" s="6"/>
      <c r="NBA5" s="6"/>
      <c r="NBB5" s="6"/>
      <c r="NBC5" s="6"/>
      <c r="NBD5" s="6"/>
      <c r="NBE5" s="6"/>
      <c r="NBF5" s="6"/>
      <c r="NBG5" s="6"/>
      <c r="NBH5" s="6"/>
      <c r="NBI5" s="6"/>
      <c r="NBJ5" s="6"/>
      <c r="NBK5" s="6"/>
      <c r="NBL5" s="6"/>
      <c r="NBM5" s="6"/>
      <c r="NBN5" s="6"/>
      <c r="NBO5" s="6"/>
      <c r="NBP5" s="6"/>
      <c r="NBQ5" s="6"/>
      <c r="NBR5" s="6"/>
      <c r="NBS5" s="6"/>
      <c r="NBT5" s="6"/>
      <c r="NBU5" s="6"/>
      <c r="NBV5" s="6"/>
      <c r="NBW5" s="6"/>
      <c r="NBX5" s="6"/>
      <c r="NBY5" s="6"/>
      <c r="NBZ5" s="6"/>
      <c r="NCA5" s="6"/>
      <c r="NCB5" s="6"/>
      <c r="NCC5" s="6"/>
      <c r="NCD5" s="6"/>
      <c r="NCE5" s="6"/>
      <c r="NCF5" s="6"/>
      <c r="NCG5" s="6"/>
      <c r="NCH5" s="6"/>
      <c r="NCI5" s="6"/>
      <c r="NCJ5" s="6"/>
      <c r="NCK5" s="6"/>
      <c r="NCL5" s="6"/>
      <c r="NCM5" s="6"/>
      <c r="NCN5" s="6"/>
      <c r="NCO5" s="6"/>
      <c r="NCP5" s="6"/>
      <c r="NCQ5" s="6"/>
      <c r="NCR5" s="6"/>
      <c r="NCS5" s="6"/>
      <c r="NCT5" s="6"/>
      <c r="NCU5" s="6"/>
      <c r="NCV5" s="6"/>
      <c r="NCW5" s="6"/>
      <c r="NCX5" s="6"/>
      <c r="NCY5" s="6"/>
      <c r="NCZ5" s="6"/>
      <c r="NDA5" s="6"/>
      <c r="NDB5" s="6"/>
      <c r="NDC5" s="6"/>
      <c r="NDD5" s="6"/>
      <c r="NDE5" s="6"/>
      <c r="NDF5" s="6"/>
      <c r="NDG5" s="6"/>
      <c r="NDH5" s="6"/>
      <c r="NDI5" s="6"/>
      <c r="NDJ5" s="6"/>
      <c r="NDK5" s="6"/>
      <c r="NDL5" s="6"/>
      <c r="NDM5" s="6"/>
      <c r="NDN5" s="6"/>
      <c r="NDO5" s="6"/>
      <c r="NDP5" s="6"/>
      <c r="NDQ5" s="6"/>
      <c r="NDR5" s="6"/>
      <c r="NDS5" s="6"/>
      <c r="NDT5" s="6"/>
      <c r="NDU5" s="6"/>
      <c r="NDV5" s="6"/>
      <c r="NDW5" s="6"/>
      <c r="NDX5" s="6"/>
      <c r="NDY5" s="6"/>
      <c r="NDZ5" s="6"/>
      <c r="NEA5" s="6"/>
      <c r="NEB5" s="6"/>
      <c r="NEC5" s="6"/>
      <c r="NED5" s="6"/>
      <c r="NEE5" s="6"/>
      <c r="NEF5" s="6"/>
      <c r="NEG5" s="6"/>
      <c r="NEH5" s="6"/>
      <c r="NEI5" s="6"/>
      <c r="NEJ5" s="6"/>
      <c r="NEK5" s="6"/>
      <c r="NEL5" s="6"/>
      <c r="NEM5" s="6"/>
      <c r="NEN5" s="6"/>
      <c r="NEO5" s="6"/>
      <c r="NEP5" s="6"/>
      <c r="NEQ5" s="6"/>
      <c r="NER5" s="6"/>
      <c r="NES5" s="6"/>
      <c r="NET5" s="6"/>
      <c r="NEU5" s="6"/>
      <c r="NEV5" s="6"/>
      <c r="NEW5" s="6"/>
      <c r="NEX5" s="6"/>
      <c r="NEY5" s="6"/>
      <c r="NEZ5" s="6"/>
      <c r="NFA5" s="6"/>
      <c r="NFB5" s="6"/>
      <c r="NFC5" s="6"/>
      <c r="NFD5" s="6"/>
      <c r="NFE5" s="6"/>
      <c r="NFF5" s="6"/>
      <c r="NFG5" s="6"/>
      <c r="NFH5" s="6"/>
      <c r="NFI5" s="6"/>
      <c r="NFJ5" s="6"/>
      <c r="NFK5" s="6"/>
      <c r="NFL5" s="6"/>
      <c r="NFM5" s="6"/>
      <c r="NFN5" s="6"/>
      <c r="NFO5" s="6"/>
      <c r="NFP5" s="6"/>
      <c r="NFQ5" s="6"/>
      <c r="NFR5" s="6"/>
      <c r="NFS5" s="6"/>
      <c r="NFT5" s="6"/>
      <c r="NFU5" s="6"/>
      <c r="NFV5" s="6"/>
      <c r="NFW5" s="6"/>
      <c r="NFX5" s="6"/>
      <c r="NFY5" s="6"/>
      <c r="NFZ5" s="6"/>
      <c r="NGA5" s="6"/>
      <c r="NGB5" s="6"/>
      <c r="NGC5" s="6"/>
      <c r="NGD5" s="6"/>
      <c r="NGE5" s="6"/>
      <c r="NGF5" s="6"/>
      <c r="NGG5" s="6"/>
      <c r="NGH5" s="6"/>
      <c r="NGI5" s="6"/>
      <c r="NGJ5" s="6"/>
      <c r="NGK5" s="6"/>
      <c r="NGL5" s="6"/>
      <c r="NGM5" s="6"/>
      <c r="NGN5" s="6"/>
      <c r="NGO5" s="6"/>
      <c r="NGP5" s="6"/>
      <c r="NGQ5" s="6"/>
      <c r="NGR5" s="6"/>
      <c r="NGS5" s="6"/>
      <c r="NGT5" s="6"/>
      <c r="NGU5" s="6"/>
      <c r="NGV5" s="6"/>
      <c r="NGW5" s="6"/>
      <c r="NGX5" s="6"/>
      <c r="NGY5" s="6"/>
      <c r="NGZ5" s="6"/>
      <c r="NHA5" s="6"/>
      <c r="NHB5" s="6"/>
      <c r="NHC5" s="6"/>
      <c r="NHD5" s="6"/>
      <c r="NHE5" s="6"/>
      <c r="NHF5" s="6"/>
      <c r="NHG5" s="6"/>
      <c r="NHH5" s="6"/>
      <c r="NHI5" s="6"/>
      <c r="NHJ5" s="6"/>
      <c r="NHK5" s="6"/>
      <c r="NHL5" s="6"/>
      <c r="NHM5" s="6"/>
      <c r="NHN5" s="6"/>
      <c r="NHO5" s="6"/>
      <c r="NHP5" s="6"/>
      <c r="NHQ5" s="6"/>
      <c r="NHR5" s="6"/>
      <c r="NHS5" s="6"/>
      <c r="NHT5" s="6"/>
      <c r="NHU5" s="6"/>
      <c r="NHV5" s="6"/>
      <c r="NHW5" s="6"/>
      <c r="NHX5" s="6"/>
      <c r="NHY5" s="6"/>
      <c r="NHZ5" s="6"/>
      <c r="NIA5" s="6"/>
      <c r="NIB5" s="6"/>
      <c r="NIC5" s="6"/>
      <c r="NID5" s="6"/>
      <c r="NIE5" s="6"/>
      <c r="NIF5" s="6"/>
      <c r="NIG5" s="6"/>
      <c r="NIH5" s="6"/>
      <c r="NII5" s="6"/>
      <c r="NIJ5" s="6"/>
      <c r="NIK5" s="6"/>
      <c r="NIL5" s="6"/>
      <c r="NIM5" s="6"/>
      <c r="NIN5" s="6"/>
      <c r="NIO5" s="6"/>
      <c r="NIP5" s="6"/>
      <c r="NIQ5" s="6"/>
      <c r="NIR5" s="6"/>
      <c r="NIS5" s="6"/>
      <c r="NIT5" s="6"/>
      <c r="NIU5" s="6"/>
      <c r="NIV5" s="6"/>
      <c r="NIW5" s="6"/>
      <c r="NIX5" s="6"/>
      <c r="NIY5" s="6"/>
      <c r="NIZ5" s="6"/>
      <c r="NJA5" s="6"/>
      <c r="NJB5" s="6"/>
      <c r="NJC5" s="6"/>
      <c r="NJD5" s="6"/>
      <c r="NJE5" s="6"/>
      <c r="NJF5" s="6"/>
      <c r="NJG5" s="6"/>
      <c r="NJH5" s="6"/>
      <c r="NJI5" s="6"/>
      <c r="NJJ5" s="6"/>
      <c r="NJK5" s="6"/>
      <c r="NJL5" s="6"/>
      <c r="NJM5" s="6"/>
      <c r="NJN5" s="6"/>
      <c r="NJO5" s="6"/>
      <c r="NJP5" s="6"/>
      <c r="NJQ5" s="6"/>
      <c r="NJR5" s="6"/>
      <c r="NJS5" s="6"/>
      <c r="NJT5" s="6"/>
      <c r="NJU5" s="6"/>
      <c r="NJV5" s="6"/>
      <c r="NJW5" s="6"/>
      <c r="NJX5" s="6"/>
      <c r="NJY5" s="6"/>
      <c r="NJZ5" s="6"/>
      <c r="NKA5" s="6"/>
      <c r="NKB5" s="6"/>
      <c r="NKC5" s="6"/>
      <c r="NKD5" s="6"/>
      <c r="NKE5" s="6"/>
      <c r="NKF5" s="6"/>
      <c r="NKG5" s="6"/>
      <c r="NKH5" s="6"/>
      <c r="NKI5" s="6"/>
      <c r="NKJ5" s="6"/>
      <c r="NKK5" s="6"/>
      <c r="NKL5" s="6"/>
      <c r="NKM5" s="6"/>
      <c r="NKN5" s="6"/>
      <c r="NKO5" s="6"/>
      <c r="NKP5" s="6"/>
      <c r="NKQ5" s="6"/>
      <c r="NKR5" s="6"/>
      <c r="NKS5" s="6"/>
      <c r="NKT5" s="6"/>
      <c r="NKU5" s="6"/>
      <c r="NKV5" s="6"/>
      <c r="NKW5" s="6"/>
      <c r="NKX5" s="6"/>
      <c r="NKY5" s="6"/>
      <c r="NKZ5" s="6"/>
      <c r="NLA5" s="6"/>
      <c r="NLB5" s="6"/>
      <c r="NLC5" s="6"/>
      <c r="NLD5" s="6"/>
      <c r="NLE5" s="6"/>
      <c r="NLF5" s="6"/>
      <c r="NLG5" s="6"/>
      <c r="NLH5" s="6"/>
      <c r="NLI5" s="6"/>
      <c r="NLJ5" s="6"/>
      <c r="NLK5" s="6"/>
      <c r="NLL5" s="6"/>
      <c r="NLM5" s="6"/>
      <c r="NLN5" s="6"/>
      <c r="NLO5" s="6"/>
      <c r="NLP5" s="6"/>
      <c r="NLQ5" s="6"/>
      <c r="NLR5" s="6"/>
      <c r="NLS5" s="6"/>
      <c r="NLT5" s="6"/>
      <c r="NLU5" s="6"/>
      <c r="NLV5" s="6"/>
      <c r="NLW5" s="6"/>
      <c r="NLX5" s="6"/>
      <c r="NLY5" s="6"/>
      <c r="NLZ5" s="6"/>
      <c r="NMA5" s="6"/>
      <c r="NMB5" s="6"/>
      <c r="NMC5" s="6"/>
      <c r="NMD5" s="6"/>
      <c r="NME5" s="6"/>
      <c r="NMF5" s="6"/>
      <c r="NMG5" s="6"/>
      <c r="NMH5" s="6"/>
      <c r="NMI5" s="6"/>
      <c r="NMJ5" s="6"/>
      <c r="NMK5" s="6"/>
      <c r="NML5" s="6"/>
      <c r="NMM5" s="6"/>
      <c r="NMN5" s="6"/>
      <c r="NMO5" s="6"/>
      <c r="NMP5" s="6"/>
      <c r="NMQ5" s="6"/>
      <c r="NMR5" s="6"/>
      <c r="NMS5" s="6"/>
      <c r="NMT5" s="6"/>
      <c r="NMU5" s="6"/>
      <c r="NMV5" s="6"/>
      <c r="NMW5" s="6"/>
      <c r="NMX5" s="6"/>
      <c r="NMY5" s="6"/>
      <c r="NMZ5" s="6"/>
      <c r="NNA5" s="6"/>
      <c r="NNB5" s="6"/>
      <c r="NNC5" s="6"/>
      <c r="NND5" s="6"/>
      <c r="NNE5" s="6"/>
      <c r="NNF5" s="6"/>
      <c r="NNG5" s="6"/>
      <c r="NNH5" s="6"/>
      <c r="NNI5" s="6"/>
      <c r="NNJ5" s="6"/>
      <c r="NNK5" s="6"/>
      <c r="NNL5" s="6"/>
      <c r="NNM5" s="6"/>
      <c r="NNN5" s="6"/>
      <c r="NNO5" s="6"/>
      <c r="NNP5" s="6"/>
      <c r="NNQ5" s="6"/>
      <c r="NNR5" s="6"/>
      <c r="NNS5" s="6"/>
      <c r="NNT5" s="6"/>
      <c r="NNU5" s="6"/>
      <c r="NNV5" s="6"/>
      <c r="NNW5" s="6"/>
      <c r="NNX5" s="6"/>
      <c r="NNY5" s="6"/>
      <c r="NNZ5" s="6"/>
      <c r="NOA5" s="6"/>
      <c r="NOB5" s="6"/>
      <c r="NOC5" s="6"/>
      <c r="NOD5" s="6"/>
      <c r="NOE5" s="6"/>
      <c r="NOF5" s="6"/>
      <c r="NOG5" s="6"/>
      <c r="NOH5" s="6"/>
      <c r="NOI5" s="6"/>
      <c r="NOJ5" s="6"/>
      <c r="NOK5" s="6"/>
      <c r="NOL5" s="6"/>
      <c r="NOM5" s="6"/>
      <c r="NON5" s="6"/>
      <c r="NOO5" s="6"/>
      <c r="NOP5" s="6"/>
      <c r="NOQ5" s="6"/>
      <c r="NOR5" s="6"/>
      <c r="NOS5" s="6"/>
      <c r="NOT5" s="6"/>
      <c r="NOU5" s="6"/>
      <c r="NOV5" s="6"/>
      <c r="NOW5" s="6"/>
      <c r="NOX5" s="6"/>
      <c r="NOY5" s="6"/>
      <c r="NOZ5" s="6"/>
      <c r="NPA5" s="6"/>
      <c r="NPB5" s="6"/>
      <c r="NPC5" s="6"/>
      <c r="NPD5" s="6"/>
      <c r="NPE5" s="6"/>
      <c r="NPF5" s="6"/>
      <c r="NPG5" s="6"/>
      <c r="NPH5" s="6"/>
      <c r="NPI5" s="6"/>
      <c r="NPJ5" s="6"/>
      <c r="NPK5" s="6"/>
      <c r="NPL5" s="6"/>
      <c r="NPM5" s="6"/>
      <c r="NPN5" s="6"/>
      <c r="NPO5" s="6"/>
      <c r="NPP5" s="6"/>
      <c r="NPQ5" s="6"/>
      <c r="NPR5" s="6"/>
      <c r="NPS5" s="6"/>
      <c r="NPT5" s="6"/>
      <c r="NPU5" s="6"/>
      <c r="NPV5" s="6"/>
      <c r="NPW5" s="6"/>
      <c r="NPX5" s="6"/>
      <c r="NPY5" s="6"/>
      <c r="NPZ5" s="6"/>
      <c r="NQA5" s="6"/>
      <c r="NQB5" s="6"/>
      <c r="NQC5" s="6"/>
      <c r="NQD5" s="6"/>
      <c r="NQE5" s="6"/>
      <c r="NQF5" s="6"/>
      <c r="NQG5" s="6"/>
      <c r="NQH5" s="6"/>
      <c r="NQI5" s="6"/>
      <c r="NQJ5" s="6"/>
      <c r="NQK5" s="6"/>
      <c r="NQL5" s="6"/>
      <c r="NQM5" s="6"/>
      <c r="NQN5" s="6"/>
      <c r="NQO5" s="6"/>
      <c r="NQP5" s="6"/>
      <c r="NQQ5" s="6"/>
      <c r="NQR5" s="6"/>
      <c r="NQS5" s="6"/>
      <c r="NQT5" s="6"/>
      <c r="NQU5" s="6"/>
      <c r="NQV5" s="6"/>
      <c r="NQW5" s="6"/>
      <c r="NQX5" s="6"/>
      <c r="NQY5" s="6"/>
      <c r="NQZ5" s="6"/>
      <c r="NRA5" s="6"/>
      <c r="NRB5" s="6"/>
      <c r="NRC5" s="6"/>
      <c r="NRD5" s="6"/>
      <c r="NRE5" s="6"/>
      <c r="NRF5" s="6"/>
      <c r="NRG5" s="6"/>
      <c r="NRH5" s="6"/>
      <c r="NRI5" s="6"/>
      <c r="NRJ5" s="6"/>
      <c r="NRK5" s="6"/>
      <c r="NRL5" s="6"/>
      <c r="NRM5" s="6"/>
      <c r="NRN5" s="6"/>
      <c r="NRO5" s="6"/>
      <c r="NRP5" s="6"/>
      <c r="NRQ5" s="6"/>
      <c r="NRR5" s="6"/>
      <c r="NRS5" s="6"/>
      <c r="NRT5" s="6"/>
      <c r="NRU5" s="6"/>
      <c r="NRV5" s="6"/>
      <c r="NRW5" s="6"/>
      <c r="NRX5" s="6"/>
      <c r="NRY5" s="6"/>
      <c r="NRZ5" s="6"/>
      <c r="NSA5" s="6"/>
      <c r="NSB5" s="6"/>
      <c r="NSC5" s="6"/>
      <c r="NSD5" s="6"/>
      <c r="NSE5" s="6"/>
      <c r="NSF5" s="6"/>
      <c r="NSG5" s="6"/>
      <c r="NSH5" s="6"/>
      <c r="NSI5" s="6"/>
      <c r="NSJ5" s="6"/>
      <c r="NSK5" s="6"/>
      <c r="NSL5" s="6"/>
      <c r="NSM5" s="6"/>
      <c r="NSN5" s="6"/>
      <c r="NSO5" s="6"/>
      <c r="NSP5" s="6"/>
      <c r="NSQ5" s="6"/>
      <c r="NSR5" s="6"/>
      <c r="NSS5" s="6"/>
      <c r="NST5" s="6"/>
      <c r="NSU5" s="6"/>
      <c r="NSV5" s="6"/>
      <c r="NSW5" s="6"/>
      <c r="NSX5" s="6"/>
      <c r="NSY5" s="6"/>
      <c r="NSZ5" s="6"/>
      <c r="NTA5" s="6"/>
      <c r="NTB5" s="6"/>
      <c r="NTC5" s="6"/>
      <c r="NTD5" s="6"/>
      <c r="NTE5" s="6"/>
      <c r="NTF5" s="6"/>
      <c r="NTG5" s="6"/>
      <c r="NTH5" s="6"/>
      <c r="NTI5" s="6"/>
      <c r="NTJ5" s="6"/>
      <c r="NTK5" s="6"/>
      <c r="NTL5" s="6"/>
      <c r="NTM5" s="6"/>
      <c r="NTN5" s="6"/>
      <c r="NTO5" s="6"/>
      <c r="NTP5" s="6"/>
      <c r="NTQ5" s="6"/>
      <c r="NTR5" s="6"/>
      <c r="NTS5" s="6"/>
      <c r="NTT5" s="6"/>
      <c r="NTU5" s="6"/>
      <c r="NTV5" s="6"/>
      <c r="NTW5" s="6"/>
      <c r="NTX5" s="6"/>
      <c r="NTY5" s="6"/>
      <c r="NTZ5" s="6"/>
      <c r="NUA5" s="6"/>
      <c r="NUB5" s="6"/>
      <c r="NUC5" s="6"/>
      <c r="NUD5" s="6"/>
      <c r="NUE5" s="6"/>
      <c r="NUF5" s="6"/>
      <c r="NUG5" s="6"/>
      <c r="NUH5" s="6"/>
      <c r="NUI5" s="6"/>
      <c r="NUJ5" s="6"/>
      <c r="NUK5" s="6"/>
      <c r="NUL5" s="6"/>
      <c r="NUM5" s="6"/>
      <c r="NUN5" s="6"/>
      <c r="NUO5" s="6"/>
      <c r="NUP5" s="6"/>
      <c r="NUQ5" s="6"/>
      <c r="NUR5" s="6"/>
      <c r="NUS5" s="6"/>
      <c r="NUT5" s="6"/>
      <c r="NUU5" s="6"/>
      <c r="NUV5" s="6"/>
      <c r="NUW5" s="6"/>
      <c r="NUX5" s="6"/>
      <c r="NUY5" s="6"/>
      <c r="NUZ5" s="6"/>
      <c r="NVA5" s="6"/>
      <c r="NVB5" s="6"/>
      <c r="NVC5" s="6"/>
      <c r="NVD5" s="6"/>
      <c r="NVE5" s="6"/>
      <c r="NVF5" s="6"/>
      <c r="NVG5" s="6"/>
      <c r="NVH5" s="6"/>
      <c r="NVI5" s="6"/>
      <c r="NVJ5" s="6"/>
      <c r="NVK5" s="6"/>
      <c r="NVL5" s="6"/>
      <c r="NVM5" s="6"/>
      <c r="NVN5" s="6"/>
      <c r="NVO5" s="6"/>
      <c r="NVP5" s="6"/>
      <c r="NVQ5" s="6"/>
      <c r="NVR5" s="6"/>
      <c r="NVS5" s="6"/>
      <c r="NVT5" s="6"/>
      <c r="NVU5" s="6"/>
      <c r="NVV5" s="6"/>
      <c r="NVW5" s="6"/>
      <c r="NVX5" s="6"/>
      <c r="NVY5" s="6"/>
      <c r="NVZ5" s="6"/>
      <c r="NWA5" s="6"/>
      <c r="NWB5" s="6"/>
      <c r="NWC5" s="6"/>
      <c r="NWD5" s="6"/>
      <c r="NWE5" s="6"/>
      <c r="NWF5" s="6"/>
      <c r="NWG5" s="6"/>
      <c r="NWH5" s="6"/>
      <c r="NWI5" s="6"/>
      <c r="NWJ5" s="6"/>
      <c r="NWK5" s="6"/>
      <c r="NWL5" s="6"/>
      <c r="NWM5" s="6"/>
      <c r="NWN5" s="6"/>
      <c r="NWO5" s="6"/>
      <c r="NWP5" s="6"/>
      <c r="NWQ5" s="6"/>
      <c r="NWR5" s="6"/>
      <c r="NWS5" s="6"/>
      <c r="NWT5" s="6"/>
      <c r="NWU5" s="6"/>
      <c r="NWV5" s="6"/>
      <c r="NWW5" s="6"/>
      <c r="NWX5" s="6"/>
      <c r="NWY5" s="6"/>
      <c r="NWZ5" s="6"/>
      <c r="NXA5" s="6"/>
      <c r="NXB5" s="6"/>
      <c r="NXC5" s="6"/>
      <c r="NXD5" s="6"/>
      <c r="NXE5" s="6"/>
      <c r="NXF5" s="6"/>
      <c r="NXG5" s="6"/>
      <c r="NXH5" s="6"/>
      <c r="NXI5" s="6"/>
      <c r="NXJ5" s="6"/>
      <c r="NXK5" s="6"/>
      <c r="NXL5" s="6"/>
      <c r="NXM5" s="6"/>
      <c r="NXN5" s="6"/>
      <c r="NXO5" s="6"/>
      <c r="NXP5" s="6"/>
      <c r="NXQ5" s="6"/>
      <c r="NXR5" s="6"/>
      <c r="NXS5" s="6"/>
      <c r="NXT5" s="6"/>
      <c r="NXU5" s="6"/>
      <c r="NXV5" s="6"/>
      <c r="NXW5" s="6"/>
      <c r="NXX5" s="6"/>
      <c r="NXY5" s="6"/>
      <c r="NXZ5" s="6"/>
      <c r="NYA5" s="6"/>
      <c r="NYB5" s="6"/>
      <c r="NYC5" s="6"/>
      <c r="NYD5" s="6"/>
      <c r="NYE5" s="6"/>
      <c r="NYF5" s="6"/>
      <c r="NYG5" s="6"/>
      <c r="NYH5" s="6"/>
      <c r="NYI5" s="6"/>
      <c r="NYJ5" s="6"/>
      <c r="NYK5" s="6"/>
      <c r="NYL5" s="6"/>
      <c r="NYM5" s="6"/>
      <c r="NYN5" s="6"/>
      <c r="NYO5" s="6"/>
      <c r="NYP5" s="6"/>
      <c r="NYQ5" s="6"/>
      <c r="NYR5" s="6"/>
      <c r="NYS5" s="6"/>
      <c r="NYT5" s="6"/>
      <c r="NYU5" s="6"/>
      <c r="NYV5" s="6"/>
      <c r="NYW5" s="6"/>
      <c r="NYX5" s="6"/>
      <c r="NYY5" s="6"/>
      <c r="NYZ5" s="6"/>
      <c r="NZA5" s="6"/>
      <c r="NZB5" s="6"/>
      <c r="NZC5" s="6"/>
      <c r="NZD5" s="6"/>
      <c r="NZE5" s="6"/>
      <c r="NZF5" s="6"/>
      <c r="NZG5" s="6"/>
      <c r="NZH5" s="6"/>
      <c r="NZI5" s="6"/>
      <c r="NZJ5" s="6"/>
      <c r="NZK5" s="6"/>
      <c r="NZL5" s="6"/>
      <c r="NZM5" s="6"/>
      <c r="NZN5" s="6"/>
      <c r="NZO5" s="6"/>
      <c r="NZP5" s="6"/>
      <c r="NZQ5" s="6"/>
      <c r="NZR5" s="6"/>
      <c r="NZS5" s="6"/>
      <c r="NZT5" s="6"/>
      <c r="NZU5" s="6"/>
      <c r="NZV5" s="6"/>
      <c r="NZW5" s="6"/>
      <c r="NZX5" s="6"/>
      <c r="NZY5" s="6"/>
      <c r="NZZ5" s="6"/>
      <c r="OAA5" s="6"/>
      <c r="OAB5" s="6"/>
      <c r="OAC5" s="6"/>
      <c r="OAD5" s="6"/>
      <c r="OAE5" s="6"/>
      <c r="OAF5" s="6"/>
      <c r="OAG5" s="6"/>
      <c r="OAH5" s="6"/>
      <c r="OAI5" s="6"/>
      <c r="OAJ5" s="6"/>
      <c r="OAK5" s="6"/>
      <c r="OAL5" s="6"/>
      <c r="OAM5" s="6"/>
      <c r="OAN5" s="6"/>
      <c r="OAO5" s="6"/>
      <c r="OAP5" s="6"/>
      <c r="OAQ5" s="6"/>
      <c r="OAR5" s="6"/>
      <c r="OAS5" s="6"/>
      <c r="OAT5" s="6"/>
      <c r="OAU5" s="6"/>
      <c r="OAV5" s="6"/>
      <c r="OAW5" s="6"/>
      <c r="OAX5" s="6"/>
      <c r="OAY5" s="6"/>
      <c r="OAZ5" s="6"/>
      <c r="OBA5" s="6"/>
      <c r="OBB5" s="6"/>
      <c r="OBC5" s="6"/>
      <c r="OBD5" s="6"/>
      <c r="OBE5" s="6"/>
      <c r="OBF5" s="6"/>
      <c r="OBG5" s="6"/>
      <c r="OBH5" s="6"/>
      <c r="OBI5" s="6"/>
      <c r="OBJ5" s="6"/>
      <c r="OBK5" s="6"/>
      <c r="OBL5" s="6"/>
      <c r="OBM5" s="6"/>
      <c r="OBN5" s="6"/>
      <c r="OBO5" s="6"/>
      <c r="OBP5" s="6"/>
      <c r="OBQ5" s="6"/>
      <c r="OBR5" s="6"/>
      <c r="OBS5" s="6"/>
      <c r="OBT5" s="6"/>
      <c r="OBU5" s="6"/>
      <c r="OBV5" s="6"/>
      <c r="OBW5" s="6"/>
      <c r="OBX5" s="6"/>
      <c r="OBY5" s="6"/>
      <c r="OBZ5" s="6"/>
      <c r="OCA5" s="6"/>
      <c r="OCB5" s="6"/>
      <c r="OCC5" s="6"/>
      <c r="OCD5" s="6"/>
      <c r="OCE5" s="6"/>
      <c r="OCF5" s="6"/>
      <c r="OCG5" s="6"/>
      <c r="OCH5" s="6"/>
      <c r="OCI5" s="6"/>
      <c r="OCJ5" s="6"/>
      <c r="OCK5" s="6"/>
      <c r="OCL5" s="6"/>
      <c r="OCM5" s="6"/>
      <c r="OCN5" s="6"/>
      <c r="OCO5" s="6"/>
      <c r="OCP5" s="6"/>
      <c r="OCQ5" s="6"/>
      <c r="OCR5" s="6"/>
      <c r="OCS5" s="6"/>
      <c r="OCT5" s="6"/>
      <c r="OCU5" s="6"/>
      <c r="OCV5" s="6"/>
      <c r="OCW5" s="6"/>
      <c r="OCX5" s="6"/>
      <c r="OCY5" s="6"/>
      <c r="OCZ5" s="6"/>
      <c r="ODA5" s="6"/>
      <c r="ODB5" s="6"/>
      <c r="ODC5" s="6"/>
      <c r="ODD5" s="6"/>
      <c r="ODE5" s="6"/>
      <c r="ODF5" s="6"/>
      <c r="ODG5" s="6"/>
      <c r="ODH5" s="6"/>
      <c r="ODI5" s="6"/>
      <c r="ODJ5" s="6"/>
      <c r="ODK5" s="6"/>
      <c r="ODL5" s="6"/>
      <c r="ODM5" s="6"/>
      <c r="ODN5" s="6"/>
      <c r="ODO5" s="6"/>
      <c r="ODP5" s="6"/>
      <c r="ODQ5" s="6"/>
      <c r="ODR5" s="6"/>
      <c r="ODS5" s="6"/>
      <c r="ODT5" s="6"/>
      <c r="ODU5" s="6"/>
      <c r="ODV5" s="6"/>
      <c r="ODW5" s="6"/>
      <c r="ODX5" s="6"/>
      <c r="ODY5" s="6"/>
      <c r="ODZ5" s="6"/>
      <c r="OEA5" s="6"/>
      <c r="OEB5" s="6"/>
      <c r="OEC5" s="6"/>
      <c r="OED5" s="6"/>
      <c r="OEE5" s="6"/>
      <c r="OEF5" s="6"/>
      <c r="OEG5" s="6"/>
      <c r="OEH5" s="6"/>
      <c r="OEI5" s="6"/>
      <c r="OEJ5" s="6"/>
      <c r="OEK5" s="6"/>
      <c r="OEL5" s="6"/>
      <c r="OEM5" s="6"/>
      <c r="OEN5" s="6"/>
      <c r="OEO5" s="6"/>
      <c r="OEP5" s="6"/>
      <c r="OEQ5" s="6"/>
      <c r="OER5" s="6"/>
      <c r="OES5" s="6"/>
      <c r="OET5" s="6"/>
      <c r="OEU5" s="6"/>
      <c r="OEV5" s="6"/>
      <c r="OEW5" s="6"/>
      <c r="OEX5" s="6"/>
      <c r="OEY5" s="6"/>
      <c r="OEZ5" s="6"/>
      <c r="OFA5" s="6"/>
      <c r="OFB5" s="6"/>
      <c r="OFC5" s="6"/>
      <c r="OFD5" s="6"/>
      <c r="OFE5" s="6"/>
      <c r="OFF5" s="6"/>
      <c r="OFG5" s="6"/>
      <c r="OFH5" s="6"/>
      <c r="OFI5" s="6"/>
      <c r="OFJ5" s="6"/>
      <c r="OFK5" s="6"/>
      <c r="OFL5" s="6"/>
      <c r="OFM5" s="6"/>
      <c r="OFN5" s="6"/>
      <c r="OFO5" s="6"/>
      <c r="OFP5" s="6"/>
      <c r="OFQ5" s="6"/>
      <c r="OFR5" s="6"/>
      <c r="OFS5" s="6"/>
      <c r="OFT5" s="6"/>
      <c r="OFU5" s="6"/>
      <c r="OFV5" s="6"/>
      <c r="OFW5" s="6"/>
      <c r="OFX5" s="6"/>
      <c r="OFY5" s="6"/>
      <c r="OFZ5" s="6"/>
      <c r="OGA5" s="6"/>
      <c r="OGB5" s="6"/>
      <c r="OGC5" s="6"/>
      <c r="OGD5" s="6"/>
      <c r="OGE5" s="6"/>
      <c r="OGF5" s="6"/>
      <c r="OGG5" s="6"/>
      <c r="OGH5" s="6"/>
      <c r="OGI5" s="6"/>
      <c r="OGJ5" s="6"/>
      <c r="OGK5" s="6"/>
      <c r="OGL5" s="6"/>
      <c r="OGM5" s="6"/>
      <c r="OGN5" s="6"/>
      <c r="OGO5" s="6"/>
      <c r="OGP5" s="6"/>
      <c r="OGQ5" s="6"/>
      <c r="OGR5" s="6"/>
      <c r="OGS5" s="6"/>
      <c r="OGT5" s="6"/>
      <c r="OGU5" s="6"/>
      <c r="OGV5" s="6"/>
      <c r="OGW5" s="6"/>
      <c r="OGX5" s="6"/>
      <c r="OGY5" s="6"/>
      <c r="OGZ5" s="6"/>
      <c r="OHA5" s="6"/>
      <c r="OHB5" s="6"/>
      <c r="OHC5" s="6"/>
      <c r="OHD5" s="6"/>
      <c r="OHE5" s="6"/>
      <c r="OHF5" s="6"/>
      <c r="OHG5" s="6"/>
      <c r="OHH5" s="6"/>
      <c r="OHI5" s="6"/>
      <c r="OHJ5" s="6"/>
      <c r="OHK5" s="6"/>
      <c r="OHL5" s="6"/>
      <c r="OHM5" s="6"/>
      <c r="OHN5" s="6"/>
      <c r="OHO5" s="6"/>
      <c r="OHP5" s="6"/>
      <c r="OHQ5" s="6"/>
      <c r="OHR5" s="6"/>
      <c r="OHS5" s="6"/>
      <c r="OHT5" s="6"/>
      <c r="OHU5" s="6"/>
      <c r="OHV5" s="6"/>
      <c r="OHW5" s="6"/>
      <c r="OHX5" s="6"/>
      <c r="OHY5" s="6"/>
      <c r="OHZ5" s="6"/>
      <c r="OIA5" s="6"/>
      <c r="OIB5" s="6"/>
      <c r="OIC5" s="6"/>
      <c r="OID5" s="6"/>
      <c r="OIE5" s="6"/>
      <c r="OIF5" s="6"/>
      <c r="OIG5" s="6"/>
      <c r="OIH5" s="6"/>
      <c r="OII5" s="6"/>
      <c r="OIJ5" s="6"/>
      <c r="OIK5" s="6"/>
      <c r="OIL5" s="6"/>
      <c r="OIM5" s="6"/>
      <c r="OIN5" s="6"/>
      <c r="OIO5" s="6"/>
      <c r="OIP5" s="6"/>
      <c r="OIQ5" s="6"/>
      <c r="OIR5" s="6"/>
      <c r="OIS5" s="6"/>
      <c r="OIT5" s="6"/>
      <c r="OIU5" s="6"/>
      <c r="OIV5" s="6"/>
      <c r="OIW5" s="6"/>
      <c r="OIX5" s="6"/>
      <c r="OIY5" s="6"/>
      <c r="OIZ5" s="6"/>
      <c r="OJA5" s="6"/>
      <c r="OJB5" s="6"/>
      <c r="OJC5" s="6"/>
      <c r="OJD5" s="6"/>
      <c r="OJE5" s="6"/>
      <c r="OJF5" s="6"/>
      <c r="OJG5" s="6"/>
      <c r="OJH5" s="6"/>
      <c r="OJI5" s="6"/>
      <c r="OJJ5" s="6"/>
      <c r="OJK5" s="6"/>
      <c r="OJL5" s="6"/>
      <c r="OJM5" s="6"/>
      <c r="OJN5" s="6"/>
      <c r="OJO5" s="6"/>
      <c r="OJP5" s="6"/>
      <c r="OJQ5" s="6"/>
      <c r="OJR5" s="6"/>
      <c r="OJS5" s="6"/>
      <c r="OJT5" s="6"/>
      <c r="OJU5" s="6"/>
      <c r="OJV5" s="6"/>
      <c r="OJW5" s="6"/>
      <c r="OJX5" s="6"/>
      <c r="OJY5" s="6"/>
      <c r="OJZ5" s="6"/>
      <c r="OKA5" s="6"/>
      <c r="OKB5" s="6"/>
      <c r="OKC5" s="6"/>
      <c r="OKD5" s="6"/>
      <c r="OKE5" s="6"/>
      <c r="OKF5" s="6"/>
      <c r="OKG5" s="6"/>
      <c r="OKH5" s="6"/>
      <c r="OKI5" s="6"/>
      <c r="OKJ5" s="6"/>
      <c r="OKK5" s="6"/>
      <c r="OKL5" s="6"/>
      <c r="OKM5" s="6"/>
      <c r="OKN5" s="6"/>
      <c r="OKO5" s="6"/>
      <c r="OKP5" s="6"/>
      <c r="OKQ5" s="6"/>
      <c r="OKR5" s="6"/>
      <c r="OKS5" s="6"/>
      <c r="OKT5" s="6"/>
      <c r="OKU5" s="6"/>
      <c r="OKV5" s="6"/>
      <c r="OKW5" s="6"/>
      <c r="OKX5" s="6"/>
      <c r="OKY5" s="6"/>
      <c r="OKZ5" s="6"/>
      <c r="OLA5" s="6"/>
      <c r="OLB5" s="6"/>
      <c r="OLC5" s="6"/>
      <c r="OLD5" s="6"/>
      <c r="OLE5" s="6"/>
      <c r="OLF5" s="6"/>
      <c r="OLG5" s="6"/>
      <c r="OLH5" s="6"/>
      <c r="OLI5" s="6"/>
      <c r="OLJ5" s="6"/>
      <c r="OLK5" s="6"/>
      <c r="OLL5" s="6"/>
      <c r="OLM5" s="6"/>
      <c r="OLN5" s="6"/>
      <c r="OLO5" s="6"/>
      <c r="OLP5" s="6"/>
      <c r="OLQ5" s="6"/>
      <c r="OLR5" s="6"/>
      <c r="OLS5" s="6"/>
      <c r="OLT5" s="6"/>
      <c r="OLU5" s="6"/>
      <c r="OLV5" s="6"/>
      <c r="OLW5" s="6"/>
      <c r="OLX5" s="6"/>
      <c r="OLY5" s="6"/>
      <c r="OLZ5" s="6"/>
      <c r="OMA5" s="6"/>
      <c r="OMB5" s="6"/>
      <c r="OMC5" s="6"/>
      <c r="OMD5" s="6"/>
      <c r="OME5" s="6"/>
      <c r="OMF5" s="6"/>
      <c r="OMG5" s="6"/>
      <c r="OMH5" s="6"/>
      <c r="OMI5" s="6"/>
      <c r="OMJ5" s="6"/>
      <c r="OMK5" s="6"/>
      <c r="OML5" s="6"/>
      <c r="OMM5" s="6"/>
      <c r="OMN5" s="6"/>
      <c r="OMO5" s="6"/>
      <c r="OMP5" s="6"/>
      <c r="OMQ5" s="6"/>
      <c r="OMR5" s="6"/>
      <c r="OMS5" s="6"/>
      <c r="OMT5" s="6"/>
      <c r="OMU5" s="6"/>
      <c r="OMV5" s="6"/>
      <c r="OMW5" s="6"/>
      <c r="OMX5" s="6"/>
      <c r="OMY5" s="6"/>
      <c r="OMZ5" s="6"/>
      <c r="ONA5" s="6"/>
      <c r="ONB5" s="6"/>
      <c r="ONC5" s="6"/>
      <c r="OND5" s="6"/>
      <c r="ONE5" s="6"/>
      <c r="ONF5" s="6"/>
      <c r="ONG5" s="6"/>
      <c r="ONH5" s="6"/>
      <c r="ONI5" s="6"/>
      <c r="ONJ5" s="6"/>
      <c r="ONK5" s="6"/>
      <c r="ONL5" s="6"/>
      <c r="ONM5" s="6"/>
      <c r="ONN5" s="6"/>
      <c r="ONO5" s="6"/>
      <c r="ONP5" s="6"/>
      <c r="ONQ5" s="6"/>
      <c r="ONR5" s="6"/>
      <c r="ONS5" s="6"/>
      <c r="ONT5" s="6"/>
      <c r="ONU5" s="6"/>
      <c r="ONV5" s="6"/>
      <c r="ONW5" s="6"/>
      <c r="ONX5" s="6"/>
      <c r="ONY5" s="6"/>
      <c r="ONZ5" s="6"/>
      <c r="OOA5" s="6"/>
      <c r="OOB5" s="6"/>
      <c r="OOC5" s="6"/>
      <c r="OOD5" s="6"/>
      <c r="OOE5" s="6"/>
      <c r="OOF5" s="6"/>
      <c r="OOG5" s="6"/>
      <c r="OOH5" s="6"/>
      <c r="OOI5" s="6"/>
      <c r="OOJ5" s="6"/>
      <c r="OOK5" s="6"/>
      <c r="OOL5" s="6"/>
      <c r="OOM5" s="6"/>
      <c r="OON5" s="6"/>
      <c r="OOO5" s="6"/>
      <c r="OOP5" s="6"/>
      <c r="OOQ5" s="6"/>
      <c r="OOR5" s="6"/>
      <c r="OOS5" s="6"/>
      <c r="OOT5" s="6"/>
      <c r="OOU5" s="6"/>
      <c r="OOV5" s="6"/>
      <c r="OOW5" s="6"/>
      <c r="OOX5" s="6"/>
      <c r="OOY5" s="6"/>
      <c r="OOZ5" s="6"/>
      <c r="OPA5" s="6"/>
      <c r="OPB5" s="6"/>
      <c r="OPC5" s="6"/>
      <c r="OPD5" s="6"/>
      <c r="OPE5" s="6"/>
      <c r="OPF5" s="6"/>
      <c r="OPG5" s="6"/>
      <c r="OPH5" s="6"/>
      <c r="OPI5" s="6"/>
      <c r="OPJ5" s="6"/>
      <c r="OPK5" s="6"/>
      <c r="OPL5" s="6"/>
      <c r="OPM5" s="6"/>
      <c r="OPN5" s="6"/>
      <c r="OPO5" s="6"/>
      <c r="OPP5" s="6"/>
      <c r="OPQ5" s="6"/>
      <c r="OPR5" s="6"/>
      <c r="OPS5" s="6"/>
      <c r="OPT5" s="6"/>
      <c r="OPU5" s="6"/>
      <c r="OPV5" s="6"/>
      <c r="OPW5" s="6"/>
      <c r="OPX5" s="6"/>
      <c r="OPY5" s="6"/>
      <c r="OPZ5" s="6"/>
      <c r="OQA5" s="6"/>
      <c r="OQB5" s="6"/>
      <c r="OQC5" s="6"/>
      <c r="OQD5" s="6"/>
      <c r="OQE5" s="6"/>
      <c r="OQF5" s="6"/>
      <c r="OQG5" s="6"/>
      <c r="OQH5" s="6"/>
      <c r="OQI5" s="6"/>
      <c r="OQJ5" s="6"/>
      <c r="OQK5" s="6"/>
      <c r="OQL5" s="6"/>
      <c r="OQM5" s="6"/>
      <c r="OQN5" s="6"/>
      <c r="OQO5" s="6"/>
      <c r="OQP5" s="6"/>
      <c r="OQQ5" s="6"/>
      <c r="OQR5" s="6"/>
      <c r="OQS5" s="6"/>
      <c r="OQT5" s="6"/>
      <c r="OQU5" s="6"/>
      <c r="OQV5" s="6"/>
      <c r="OQW5" s="6"/>
      <c r="OQX5" s="6"/>
      <c r="OQY5" s="6"/>
      <c r="OQZ5" s="6"/>
      <c r="ORA5" s="6"/>
      <c r="ORB5" s="6"/>
      <c r="ORC5" s="6"/>
      <c r="ORD5" s="6"/>
      <c r="ORE5" s="6"/>
      <c r="ORF5" s="6"/>
      <c r="ORG5" s="6"/>
      <c r="ORH5" s="6"/>
      <c r="ORI5" s="6"/>
      <c r="ORJ5" s="6"/>
      <c r="ORK5" s="6"/>
      <c r="ORL5" s="6"/>
      <c r="ORM5" s="6"/>
      <c r="ORN5" s="6"/>
      <c r="ORO5" s="6"/>
      <c r="ORP5" s="6"/>
      <c r="ORQ5" s="6"/>
      <c r="ORR5" s="6"/>
      <c r="ORS5" s="6"/>
      <c r="ORT5" s="6"/>
      <c r="ORU5" s="6"/>
      <c r="ORV5" s="6"/>
      <c r="ORW5" s="6"/>
      <c r="ORX5" s="6"/>
      <c r="ORY5" s="6"/>
      <c r="ORZ5" s="6"/>
      <c r="OSA5" s="6"/>
      <c r="OSB5" s="6"/>
      <c r="OSC5" s="6"/>
      <c r="OSD5" s="6"/>
      <c r="OSE5" s="6"/>
      <c r="OSF5" s="6"/>
      <c r="OSG5" s="6"/>
      <c r="OSH5" s="6"/>
      <c r="OSI5" s="6"/>
      <c r="OSJ5" s="6"/>
      <c r="OSK5" s="6"/>
      <c r="OSL5" s="6"/>
      <c r="OSM5" s="6"/>
      <c r="OSN5" s="6"/>
      <c r="OSO5" s="6"/>
      <c r="OSP5" s="6"/>
      <c r="OSQ5" s="6"/>
      <c r="OSR5" s="6"/>
      <c r="OSS5" s="6"/>
      <c r="OST5" s="6"/>
      <c r="OSU5" s="6"/>
      <c r="OSV5" s="6"/>
      <c r="OSW5" s="6"/>
      <c r="OSX5" s="6"/>
      <c r="OSY5" s="6"/>
      <c r="OSZ5" s="6"/>
      <c r="OTA5" s="6"/>
      <c r="OTB5" s="6"/>
      <c r="OTC5" s="6"/>
      <c r="OTD5" s="6"/>
      <c r="OTE5" s="6"/>
      <c r="OTF5" s="6"/>
      <c r="OTG5" s="6"/>
      <c r="OTH5" s="6"/>
      <c r="OTI5" s="6"/>
      <c r="OTJ5" s="6"/>
      <c r="OTK5" s="6"/>
      <c r="OTL5" s="6"/>
      <c r="OTM5" s="6"/>
      <c r="OTN5" s="6"/>
      <c r="OTO5" s="6"/>
      <c r="OTP5" s="6"/>
      <c r="OTQ5" s="6"/>
      <c r="OTR5" s="6"/>
      <c r="OTS5" s="6"/>
      <c r="OTT5" s="6"/>
      <c r="OTU5" s="6"/>
      <c r="OTV5" s="6"/>
      <c r="OTW5" s="6"/>
      <c r="OTX5" s="6"/>
      <c r="OTY5" s="6"/>
      <c r="OTZ5" s="6"/>
      <c r="OUA5" s="6"/>
      <c r="OUB5" s="6"/>
      <c r="OUC5" s="6"/>
      <c r="OUD5" s="6"/>
      <c r="OUE5" s="6"/>
      <c r="OUF5" s="6"/>
      <c r="OUG5" s="6"/>
      <c r="OUH5" s="6"/>
      <c r="OUI5" s="6"/>
      <c r="OUJ5" s="6"/>
      <c r="OUK5" s="6"/>
      <c r="OUL5" s="6"/>
      <c r="OUM5" s="6"/>
      <c r="OUN5" s="6"/>
      <c r="OUO5" s="6"/>
      <c r="OUP5" s="6"/>
      <c r="OUQ5" s="6"/>
      <c r="OUR5" s="6"/>
      <c r="OUS5" s="6"/>
      <c r="OUT5" s="6"/>
      <c r="OUU5" s="6"/>
      <c r="OUV5" s="6"/>
      <c r="OUW5" s="6"/>
      <c r="OUX5" s="6"/>
      <c r="OUY5" s="6"/>
      <c r="OUZ5" s="6"/>
      <c r="OVA5" s="6"/>
      <c r="OVB5" s="6"/>
      <c r="OVC5" s="6"/>
      <c r="OVD5" s="6"/>
      <c r="OVE5" s="6"/>
      <c r="OVF5" s="6"/>
      <c r="OVG5" s="6"/>
      <c r="OVH5" s="6"/>
      <c r="OVI5" s="6"/>
      <c r="OVJ5" s="6"/>
      <c r="OVK5" s="6"/>
      <c r="OVL5" s="6"/>
      <c r="OVM5" s="6"/>
      <c r="OVN5" s="6"/>
      <c r="OVO5" s="6"/>
      <c r="OVP5" s="6"/>
      <c r="OVQ5" s="6"/>
      <c r="OVR5" s="6"/>
      <c r="OVS5" s="6"/>
      <c r="OVT5" s="6"/>
      <c r="OVU5" s="6"/>
      <c r="OVV5" s="6"/>
      <c r="OVW5" s="6"/>
      <c r="OVX5" s="6"/>
      <c r="OVY5" s="6"/>
      <c r="OVZ5" s="6"/>
      <c r="OWA5" s="6"/>
      <c r="OWB5" s="6"/>
      <c r="OWC5" s="6"/>
      <c r="OWD5" s="6"/>
      <c r="OWE5" s="6"/>
      <c r="OWF5" s="6"/>
      <c r="OWG5" s="6"/>
      <c r="OWH5" s="6"/>
      <c r="OWI5" s="6"/>
      <c r="OWJ5" s="6"/>
      <c r="OWK5" s="6"/>
      <c r="OWL5" s="6"/>
      <c r="OWM5" s="6"/>
      <c r="OWN5" s="6"/>
      <c r="OWO5" s="6"/>
      <c r="OWP5" s="6"/>
      <c r="OWQ5" s="6"/>
      <c r="OWR5" s="6"/>
      <c r="OWS5" s="6"/>
      <c r="OWT5" s="6"/>
      <c r="OWU5" s="6"/>
      <c r="OWV5" s="6"/>
      <c r="OWW5" s="6"/>
      <c r="OWX5" s="6"/>
      <c r="OWY5" s="6"/>
      <c r="OWZ5" s="6"/>
      <c r="OXA5" s="6"/>
      <c r="OXB5" s="6"/>
      <c r="OXC5" s="6"/>
      <c r="OXD5" s="6"/>
      <c r="OXE5" s="6"/>
      <c r="OXF5" s="6"/>
      <c r="OXG5" s="6"/>
      <c r="OXH5" s="6"/>
      <c r="OXI5" s="6"/>
      <c r="OXJ5" s="6"/>
      <c r="OXK5" s="6"/>
      <c r="OXL5" s="6"/>
      <c r="OXM5" s="6"/>
      <c r="OXN5" s="6"/>
      <c r="OXO5" s="6"/>
      <c r="OXP5" s="6"/>
      <c r="OXQ5" s="6"/>
      <c r="OXR5" s="6"/>
      <c r="OXS5" s="6"/>
      <c r="OXT5" s="6"/>
      <c r="OXU5" s="6"/>
      <c r="OXV5" s="6"/>
      <c r="OXW5" s="6"/>
      <c r="OXX5" s="6"/>
      <c r="OXY5" s="6"/>
      <c r="OXZ5" s="6"/>
      <c r="OYA5" s="6"/>
      <c r="OYB5" s="6"/>
      <c r="OYC5" s="6"/>
      <c r="OYD5" s="6"/>
      <c r="OYE5" s="6"/>
      <c r="OYF5" s="6"/>
      <c r="OYG5" s="6"/>
      <c r="OYH5" s="6"/>
      <c r="OYI5" s="6"/>
      <c r="OYJ5" s="6"/>
      <c r="OYK5" s="6"/>
      <c r="OYL5" s="6"/>
      <c r="OYM5" s="6"/>
      <c r="OYN5" s="6"/>
      <c r="OYO5" s="6"/>
      <c r="OYP5" s="6"/>
      <c r="OYQ5" s="6"/>
      <c r="OYR5" s="6"/>
      <c r="OYS5" s="6"/>
      <c r="OYT5" s="6"/>
      <c r="OYU5" s="6"/>
      <c r="OYV5" s="6"/>
      <c r="OYW5" s="6"/>
      <c r="OYX5" s="6"/>
      <c r="OYY5" s="6"/>
      <c r="OYZ5" s="6"/>
      <c r="OZA5" s="6"/>
      <c r="OZB5" s="6"/>
      <c r="OZC5" s="6"/>
      <c r="OZD5" s="6"/>
      <c r="OZE5" s="6"/>
      <c r="OZF5" s="6"/>
      <c r="OZG5" s="6"/>
      <c r="OZH5" s="6"/>
      <c r="OZI5" s="6"/>
      <c r="OZJ5" s="6"/>
      <c r="OZK5" s="6"/>
      <c r="OZL5" s="6"/>
      <c r="OZM5" s="6"/>
      <c r="OZN5" s="6"/>
      <c r="OZO5" s="6"/>
      <c r="OZP5" s="6"/>
      <c r="OZQ5" s="6"/>
      <c r="OZR5" s="6"/>
      <c r="OZS5" s="6"/>
      <c r="OZT5" s="6"/>
      <c r="OZU5" s="6"/>
      <c r="OZV5" s="6"/>
      <c r="OZW5" s="6"/>
      <c r="OZX5" s="6"/>
      <c r="OZY5" s="6"/>
      <c r="OZZ5" s="6"/>
      <c r="PAA5" s="6"/>
      <c r="PAB5" s="6"/>
      <c r="PAC5" s="6"/>
      <c r="PAD5" s="6"/>
      <c r="PAE5" s="6"/>
      <c r="PAF5" s="6"/>
      <c r="PAG5" s="6"/>
      <c r="PAH5" s="6"/>
      <c r="PAI5" s="6"/>
      <c r="PAJ5" s="6"/>
      <c r="PAK5" s="6"/>
      <c r="PAL5" s="6"/>
      <c r="PAM5" s="6"/>
      <c r="PAN5" s="6"/>
      <c r="PAO5" s="6"/>
      <c r="PAP5" s="6"/>
      <c r="PAQ5" s="6"/>
      <c r="PAR5" s="6"/>
      <c r="PAS5" s="6"/>
      <c r="PAT5" s="6"/>
      <c r="PAU5" s="6"/>
      <c r="PAV5" s="6"/>
      <c r="PAW5" s="6"/>
      <c r="PAX5" s="6"/>
      <c r="PAY5" s="6"/>
      <c r="PAZ5" s="6"/>
      <c r="PBA5" s="6"/>
      <c r="PBB5" s="6"/>
      <c r="PBC5" s="6"/>
      <c r="PBD5" s="6"/>
      <c r="PBE5" s="6"/>
      <c r="PBF5" s="6"/>
      <c r="PBG5" s="6"/>
      <c r="PBH5" s="6"/>
      <c r="PBI5" s="6"/>
      <c r="PBJ5" s="6"/>
      <c r="PBK5" s="6"/>
      <c r="PBL5" s="6"/>
      <c r="PBM5" s="6"/>
      <c r="PBN5" s="6"/>
      <c r="PBO5" s="6"/>
      <c r="PBP5" s="6"/>
      <c r="PBQ5" s="6"/>
      <c r="PBR5" s="6"/>
      <c r="PBS5" s="6"/>
      <c r="PBT5" s="6"/>
      <c r="PBU5" s="6"/>
      <c r="PBV5" s="6"/>
      <c r="PBW5" s="6"/>
      <c r="PBX5" s="6"/>
      <c r="PBY5" s="6"/>
      <c r="PBZ5" s="6"/>
      <c r="PCA5" s="6"/>
      <c r="PCB5" s="6"/>
      <c r="PCC5" s="6"/>
      <c r="PCD5" s="6"/>
      <c r="PCE5" s="6"/>
      <c r="PCF5" s="6"/>
      <c r="PCG5" s="6"/>
      <c r="PCH5" s="6"/>
      <c r="PCI5" s="6"/>
      <c r="PCJ5" s="6"/>
      <c r="PCK5" s="6"/>
      <c r="PCL5" s="6"/>
      <c r="PCM5" s="6"/>
      <c r="PCN5" s="6"/>
      <c r="PCO5" s="6"/>
      <c r="PCP5" s="6"/>
      <c r="PCQ5" s="6"/>
      <c r="PCR5" s="6"/>
      <c r="PCS5" s="6"/>
      <c r="PCT5" s="6"/>
      <c r="PCU5" s="6"/>
      <c r="PCV5" s="6"/>
      <c r="PCW5" s="6"/>
      <c r="PCX5" s="6"/>
      <c r="PCY5" s="6"/>
      <c r="PCZ5" s="6"/>
      <c r="PDA5" s="6"/>
      <c r="PDB5" s="6"/>
      <c r="PDC5" s="6"/>
      <c r="PDD5" s="6"/>
      <c r="PDE5" s="6"/>
      <c r="PDF5" s="6"/>
      <c r="PDG5" s="6"/>
      <c r="PDH5" s="6"/>
      <c r="PDI5" s="6"/>
      <c r="PDJ5" s="6"/>
      <c r="PDK5" s="6"/>
      <c r="PDL5" s="6"/>
      <c r="PDM5" s="6"/>
      <c r="PDN5" s="6"/>
      <c r="PDO5" s="6"/>
      <c r="PDP5" s="6"/>
      <c r="PDQ5" s="6"/>
      <c r="PDR5" s="6"/>
      <c r="PDS5" s="6"/>
      <c r="PDT5" s="6"/>
      <c r="PDU5" s="6"/>
      <c r="PDV5" s="6"/>
      <c r="PDW5" s="6"/>
      <c r="PDX5" s="6"/>
      <c r="PDY5" s="6"/>
      <c r="PDZ5" s="6"/>
      <c r="PEA5" s="6"/>
      <c r="PEB5" s="6"/>
      <c r="PEC5" s="6"/>
      <c r="PED5" s="6"/>
      <c r="PEE5" s="6"/>
      <c r="PEF5" s="6"/>
      <c r="PEG5" s="6"/>
      <c r="PEH5" s="6"/>
      <c r="PEI5" s="6"/>
      <c r="PEJ5" s="6"/>
      <c r="PEK5" s="6"/>
      <c r="PEL5" s="6"/>
      <c r="PEM5" s="6"/>
      <c r="PEN5" s="6"/>
      <c r="PEO5" s="6"/>
      <c r="PEP5" s="6"/>
      <c r="PEQ5" s="6"/>
      <c r="PER5" s="6"/>
      <c r="PES5" s="6"/>
      <c r="PET5" s="6"/>
      <c r="PEU5" s="6"/>
      <c r="PEV5" s="6"/>
      <c r="PEW5" s="6"/>
      <c r="PEX5" s="6"/>
      <c r="PEY5" s="6"/>
      <c r="PEZ5" s="6"/>
      <c r="PFA5" s="6"/>
      <c r="PFB5" s="6"/>
      <c r="PFC5" s="6"/>
      <c r="PFD5" s="6"/>
      <c r="PFE5" s="6"/>
      <c r="PFF5" s="6"/>
      <c r="PFG5" s="6"/>
      <c r="PFH5" s="6"/>
      <c r="PFI5" s="6"/>
      <c r="PFJ5" s="6"/>
      <c r="PFK5" s="6"/>
      <c r="PFL5" s="6"/>
      <c r="PFM5" s="6"/>
      <c r="PFN5" s="6"/>
      <c r="PFO5" s="6"/>
      <c r="PFP5" s="6"/>
      <c r="PFQ5" s="6"/>
      <c r="PFR5" s="6"/>
      <c r="PFS5" s="6"/>
      <c r="PFT5" s="6"/>
      <c r="PFU5" s="6"/>
      <c r="PFV5" s="6"/>
      <c r="PFW5" s="6"/>
      <c r="PFX5" s="6"/>
      <c r="PFY5" s="6"/>
      <c r="PFZ5" s="6"/>
      <c r="PGA5" s="6"/>
      <c r="PGB5" s="6"/>
      <c r="PGC5" s="6"/>
      <c r="PGD5" s="6"/>
      <c r="PGE5" s="6"/>
      <c r="PGF5" s="6"/>
      <c r="PGG5" s="6"/>
      <c r="PGH5" s="6"/>
      <c r="PGI5" s="6"/>
      <c r="PGJ5" s="6"/>
      <c r="PGK5" s="6"/>
      <c r="PGL5" s="6"/>
      <c r="PGM5" s="6"/>
      <c r="PGN5" s="6"/>
      <c r="PGO5" s="6"/>
      <c r="PGP5" s="6"/>
      <c r="PGQ5" s="6"/>
      <c r="PGR5" s="6"/>
      <c r="PGS5" s="6"/>
      <c r="PGT5" s="6"/>
      <c r="PGU5" s="6"/>
      <c r="PGV5" s="6"/>
      <c r="PGW5" s="6"/>
      <c r="PGX5" s="6"/>
      <c r="PGY5" s="6"/>
      <c r="PGZ5" s="6"/>
      <c r="PHA5" s="6"/>
      <c r="PHB5" s="6"/>
      <c r="PHC5" s="6"/>
      <c r="PHD5" s="6"/>
      <c r="PHE5" s="6"/>
      <c r="PHF5" s="6"/>
      <c r="PHG5" s="6"/>
      <c r="PHH5" s="6"/>
      <c r="PHI5" s="6"/>
      <c r="PHJ5" s="6"/>
      <c r="PHK5" s="6"/>
      <c r="PHL5" s="6"/>
      <c r="PHM5" s="6"/>
      <c r="PHN5" s="6"/>
      <c r="PHO5" s="6"/>
      <c r="PHP5" s="6"/>
      <c r="PHQ5" s="6"/>
      <c r="PHR5" s="6"/>
      <c r="PHS5" s="6"/>
      <c r="PHT5" s="6"/>
      <c r="PHU5" s="6"/>
      <c r="PHV5" s="6"/>
      <c r="PHW5" s="6"/>
      <c r="PHX5" s="6"/>
      <c r="PHY5" s="6"/>
      <c r="PHZ5" s="6"/>
      <c r="PIA5" s="6"/>
      <c r="PIB5" s="6"/>
      <c r="PIC5" s="6"/>
      <c r="PID5" s="6"/>
      <c r="PIE5" s="6"/>
      <c r="PIF5" s="6"/>
      <c r="PIG5" s="6"/>
      <c r="PIH5" s="6"/>
      <c r="PII5" s="6"/>
      <c r="PIJ5" s="6"/>
      <c r="PIK5" s="6"/>
      <c r="PIL5" s="6"/>
      <c r="PIM5" s="6"/>
      <c r="PIN5" s="6"/>
      <c r="PIO5" s="6"/>
      <c r="PIP5" s="6"/>
      <c r="PIQ5" s="6"/>
      <c r="PIR5" s="6"/>
      <c r="PIS5" s="6"/>
      <c r="PIT5" s="6"/>
      <c r="PIU5" s="6"/>
      <c r="PIV5" s="6"/>
      <c r="PIW5" s="6"/>
      <c r="PIX5" s="6"/>
      <c r="PIY5" s="6"/>
      <c r="PIZ5" s="6"/>
      <c r="PJA5" s="6"/>
      <c r="PJB5" s="6"/>
      <c r="PJC5" s="6"/>
      <c r="PJD5" s="6"/>
      <c r="PJE5" s="6"/>
      <c r="PJF5" s="6"/>
      <c r="PJG5" s="6"/>
      <c r="PJH5" s="6"/>
      <c r="PJI5" s="6"/>
      <c r="PJJ5" s="6"/>
      <c r="PJK5" s="6"/>
      <c r="PJL5" s="6"/>
      <c r="PJM5" s="6"/>
      <c r="PJN5" s="6"/>
      <c r="PJO5" s="6"/>
      <c r="PJP5" s="6"/>
      <c r="PJQ5" s="6"/>
      <c r="PJR5" s="6"/>
      <c r="PJS5" s="6"/>
      <c r="PJT5" s="6"/>
      <c r="PJU5" s="6"/>
      <c r="PJV5" s="6"/>
      <c r="PJW5" s="6"/>
      <c r="PJX5" s="6"/>
      <c r="PJY5" s="6"/>
      <c r="PJZ5" s="6"/>
      <c r="PKA5" s="6"/>
      <c r="PKB5" s="6"/>
      <c r="PKC5" s="6"/>
      <c r="PKD5" s="6"/>
      <c r="PKE5" s="6"/>
      <c r="PKF5" s="6"/>
      <c r="PKG5" s="6"/>
      <c r="PKH5" s="6"/>
      <c r="PKI5" s="6"/>
      <c r="PKJ5" s="6"/>
      <c r="PKK5" s="6"/>
      <c r="PKL5" s="6"/>
      <c r="PKM5" s="6"/>
      <c r="PKN5" s="6"/>
      <c r="PKO5" s="6"/>
      <c r="PKP5" s="6"/>
      <c r="PKQ5" s="6"/>
      <c r="PKR5" s="6"/>
      <c r="PKS5" s="6"/>
      <c r="PKT5" s="6"/>
      <c r="PKU5" s="6"/>
      <c r="PKV5" s="6"/>
      <c r="PKW5" s="6"/>
      <c r="PKX5" s="6"/>
      <c r="PKY5" s="6"/>
      <c r="PKZ5" s="6"/>
      <c r="PLA5" s="6"/>
      <c r="PLB5" s="6"/>
      <c r="PLC5" s="6"/>
      <c r="PLD5" s="6"/>
      <c r="PLE5" s="6"/>
      <c r="PLF5" s="6"/>
      <c r="PLG5" s="6"/>
      <c r="PLH5" s="6"/>
      <c r="PLI5" s="6"/>
      <c r="PLJ5" s="6"/>
      <c r="PLK5" s="6"/>
      <c r="PLL5" s="6"/>
      <c r="PLM5" s="6"/>
      <c r="PLN5" s="6"/>
      <c r="PLO5" s="6"/>
      <c r="PLP5" s="6"/>
      <c r="PLQ5" s="6"/>
      <c r="PLR5" s="6"/>
      <c r="PLS5" s="6"/>
      <c r="PLT5" s="6"/>
      <c r="PLU5" s="6"/>
      <c r="PLV5" s="6"/>
      <c r="PLW5" s="6"/>
      <c r="PLX5" s="6"/>
      <c r="PLY5" s="6"/>
      <c r="PLZ5" s="6"/>
      <c r="PMA5" s="6"/>
      <c r="PMB5" s="6"/>
      <c r="PMC5" s="6"/>
      <c r="PMD5" s="6"/>
      <c r="PME5" s="6"/>
      <c r="PMF5" s="6"/>
      <c r="PMG5" s="6"/>
      <c r="PMH5" s="6"/>
      <c r="PMI5" s="6"/>
      <c r="PMJ5" s="6"/>
      <c r="PMK5" s="6"/>
      <c r="PML5" s="6"/>
      <c r="PMM5" s="6"/>
      <c r="PMN5" s="6"/>
      <c r="PMO5" s="6"/>
      <c r="PMP5" s="6"/>
      <c r="PMQ5" s="6"/>
      <c r="PMR5" s="6"/>
      <c r="PMS5" s="6"/>
      <c r="PMT5" s="6"/>
      <c r="PMU5" s="6"/>
      <c r="PMV5" s="6"/>
      <c r="PMW5" s="6"/>
      <c r="PMX5" s="6"/>
      <c r="PMY5" s="6"/>
      <c r="PMZ5" s="6"/>
      <c r="PNA5" s="6"/>
      <c r="PNB5" s="6"/>
      <c r="PNC5" s="6"/>
      <c r="PND5" s="6"/>
      <c r="PNE5" s="6"/>
      <c r="PNF5" s="6"/>
      <c r="PNG5" s="6"/>
      <c r="PNH5" s="6"/>
      <c r="PNI5" s="6"/>
      <c r="PNJ5" s="6"/>
      <c r="PNK5" s="6"/>
      <c r="PNL5" s="6"/>
      <c r="PNM5" s="6"/>
      <c r="PNN5" s="6"/>
      <c r="PNO5" s="6"/>
      <c r="PNP5" s="6"/>
      <c r="PNQ5" s="6"/>
      <c r="PNR5" s="6"/>
      <c r="PNS5" s="6"/>
      <c r="PNT5" s="6"/>
      <c r="PNU5" s="6"/>
      <c r="PNV5" s="6"/>
      <c r="PNW5" s="6"/>
      <c r="PNX5" s="6"/>
      <c r="PNY5" s="6"/>
      <c r="PNZ5" s="6"/>
      <c r="POA5" s="6"/>
      <c r="POB5" s="6"/>
      <c r="POC5" s="6"/>
      <c r="POD5" s="6"/>
      <c r="POE5" s="6"/>
      <c r="POF5" s="6"/>
      <c r="POG5" s="6"/>
      <c r="POH5" s="6"/>
      <c r="POI5" s="6"/>
      <c r="POJ5" s="6"/>
      <c r="POK5" s="6"/>
      <c r="POL5" s="6"/>
      <c r="POM5" s="6"/>
      <c r="PON5" s="6"/>
      <c r="POO5" s="6"/>
      <c r="POP5" s="6"/>
      <c r="POQ5" s="6"/>
      <c r="POR5" s="6"/>
      <c r="POS5" s="6"/>
      <c r="POT5" s="6"/>
      <c r="POU5" s="6"/>
      <c r="POV5" s="6"/>
      <c r="POW5" s="6"/>
      <c r="POX5" s="6"/>
      <c r="POY5" s="6"/>
      <c r="POZ5" s="6"/>
      <c r="PPA5" s="6"/>
      <c r="PPB5" s="6"/>
      <c r="PPC5" s="6"/>
      <c r="PPD5" s="6"/>
      <c r="PPE5" s="6"/>
      <c r="PPF5" s="6"/>
      <c r="PPG5" s="6"/>
      <c r="PPH5" s="6"/>
      <c r="PPI5" s="6"/>
      <c r="PPJ5" s="6"/>
      <c r="PPK5" s="6"/>
      <c r="PPL5" s="6"/>
      <c r="PPM5" s="6"/>
      <c r="PPN5" s="6"/>
      <c r="PPO5" s="6"/>
      <c r="PPP5" s="6"/>
      <c r="PPQ5" s="6"/>
      <c r="PPR5" s="6"/>
      <c r="PPS5" s="6"/>
      <c r="PPT5" s="6"/>
      <c r="PPU5" s="6"/>
      <c r="PPV5" s="6"/>
      <c r="PPW5" s="6"/>
      <c r="PPX5" s="6"/>
      <c r="PPY5" s="6"/>
      <c r="PPZ5" s="6"/>
      <c r="PQA5" s="6"/>
      <c r="PQB5" s="6"/>
      <c r="PQC5" s="6"/>
      <c r="PQD5" s="6"/>
      <c r="PQE5" s="6"/>
      <c r="PQF5" s="6"/>
      <c r="PQG5" s="6"/>
      <c r="PQH5" s="6"/>
      <c r="PQI5" s="6"/>
      <c r="PQJ5" s="6"/>
      <c r="PQK5" s="6"/>
      <c r="PQL5" s="6"/>
      <c r="PQM5" s="6"/>
      <c r="PQN5" s="6"/>
      <c r="PQO5" s="6"/>
      <c r="PQP5" s="6"/>
      <c r="PQQ5" s="6"/>
      <c r="PQR5" s="6"/>
      <c r="PQS5" s="6"/>
      <c r="PQT5" s="6"/>
      <c r="PQU5" s="6"/>
      <c r="PQV5" s="6"/>
      <c r="PQW5" s="6"/>
      <c r="PQX5" s="6"/>
      <c r="PQY5" s="6"/>
      <c r="PQZ5" s="6"/>
      <c r="PRA5" s="6"/>
      <c r="PRB5" s="6"/>
      <c r="PRC5" s="6"/>
      <c r="PRD5" s="6"/>
      <c r="PRE5" s="6"/>
      <c r="PRF5" s="6"/>
      <c r="PRG5" s="6"/>
      <c r="PRH5" s="6"/>
      <c r="PRI5" s="6"/>
      <c r="PRJ5" s="6"/>
      <c r="PRK5" s="6"/>
      <c r="PRL5" s="6"/>
      <c r="PRM5" s="6"/>
      <c r="PRN5" s="6"/>
      <c r="PRO5" s="6"/>
      <c r="PRP5" s="6"/>
      <c r="PRQ5" s="6"/>
      <c r="PRR5" s="6"/>
      <c r="PRS5" s="6"/>
      <c r="PRT5" s="6"/>
      <c r="PRU5" s="6"/>
      <c r="PRV5" s="6"/>
      <c r="PRW5" s="6"/>
      <c r="PRX5" s="6"/>
      <c r="PRY5" s="6"/>
      <c r="PRZ5" s="6"/>
      <c r="PSA5" s="6"/>
      <c r="PSB5" s="6"/>
      <c r="PSC5" s="6"/>
      <c r="PSD5" s="6"/>
      <c r="PSE5" s="6"/>
      <c r="PSF5" s="6"/>
      <c r="PSG5" s="6"/>
      <c r="PSH5" s="6"/>
      <c r="PSI5" s="6"/>
      <c r="PSJ5" s="6"/>
      <c r="PSK5" s="6"/>
      <c r="PSL5" s="6"/>
      <c r="PSM5" s="6"/>
      <c r="PSN5" s="6"/>
      <c r="PSO5" s="6"/>
      <c r="PSP5" s="6"/>
      <c r="PSQ5" s="6"/>
      <c r="PSR5" s="6"/>
      <c r="PSS5" s="6"/>
      <c r="PST5" s="6"/>
      <c r="PSU5" s="6"/>
      <c r="PSV5" s="6"/>
      <c r="PSW5" s="6"/>
      <c r="PSX5" s="6"/>
      <c r="PSY5" s="6"/>
      <c r="PSZ5" s="6"/>
      <c r="PTA5" s="6"/>
      <c r="PTB5" s="6"/>
      <c r="PTC5" s="6"/>
      <c r="PTD5" s="6"/>
      <c r="PTE5" s="6"/>
      <c r="PTF5" s="6"/>
      <c r="PTG5" s="6"/>
      <c r="PTH5" s="6"/>
      <c r="PTI5" s="6"/>
      <c r="PTJ5" s="6"/>
      <c r="PTK5" s="6"/>
      <c r="PTL5" s="6"/>
      <c r="PTM5" s="6"/>
      <c r="PTN5" s="6"/>
      <c r="PTO5" s="6"/>
      <c r="PTP5" s="6"/>
      <c r="PTQ5" s="6"/>
      <c r="PTR5" s="6"/>
      <c r="PTS5" s="6"/>
      <c r="PTT5" s="6"/>
      <c r="PTU5" s="6"/>
      <c r="PTV5" s="6"/>
      <c r="PTW5" s="6"/>
      <c r="PTX5" s="6"/>
      <c r="PTY5" s="6"/>
      <c r="PTZ5" s="6"/>
      <c r="PUA5" s="6"/>
      <c r="PUB5" s="6"/>
      <c r="PUC5" s="6"/>
      <c r="PUD5" s="6"/>
      <c r="PUE5" s="6"/>
      <c r="PUF5" s="6"/>
      <c r="PUG5" s="6"/>
      <c r="PUH5" s="6"/>
      <c r="PUI5" s="6"/>
      <c r="PUJ5" s="6"/>
      <c r="PUK5" s="6"/>
      <c r="PUL5" s="6"/>
      <c r="PUM5" s="6"/>
      <c r="PUN5" s="6"/>
      <c r="PUO5" s="6"/>
      <c r="PUP5" s="6"/>
      <c r="PUQ5" s="6"/>
      <c r="PUR5" s="6"/>
      <c r="PUS5" s="6"/>
      <c r="PUT5" s="6"/>
      <c r="PUU5" s="6"/>
      <c r="PUV5" s="6"/>
      <c r="PUW5" s="6"/>
      <c r="PUX5" s="6"/>
      <c r="PUY5" s="6"/>
      <c r="PUZ5" s="6"/>
      <c r="PVA5" s="6"/>
      <c r="PVB5" s="6"/>
      <c r="PVC5" s="6"/>
      <c r="PVD5" s="6"/>
      <c r="PVE5" s="6"/>
      <c r="PVF5" s="6"/>
      <c r="PVG5" s="6"/>
      <c r="PVH5" s="6"/>
      <c r="PVI5" s="6"/>
      <c r="PVJ5" s="6"/>
      <c r="PVK5" s="6"/>
      <c r="PVL5" s="6"/>
      <c r="PVM5" s="6"/>
      <c r="PVN5" s="6"/>
      <c r="PVO5" s="6"/>
      <c r="PVP5" s="6"/>
      <c r="PVQ5" s="6"/>
      <c r="PVR5" s="6"/>
      <c r="PVS5" s="6"/>
      <c r="PVT5" s="6"/>
      <c r="PVU5" s="6"/>
      <c r="PVV5" s="6"/>
      <c r="PVW5" s="6"/>
      <c r="PVX5" s="6"/>
      <c r="PVY5" s="6"/>
      <c r="PVZ5" s="6"/>
      <c r="PWA5" s="6"/>
      <c r="PWB5" s="6"/>
      <c r="PWC5" s="6"/>
      <c r="PWD5" s="6"/>
      <c r="PWE5" s="6"/>
      <c r="PWF5" s="6"/>
      <c r="PWG5" s="6"/>
      <c r="PWH5" s="6"/>
      <c r="PWI5" s="6"/>
      <c r="PWJ5" s="6"/>
      <c r="PWK5" s="6"/>
      <c r="PWL5" s="6"/>
      <c r="PWM5" s="6"/>
      <c r="PWN5" s="6"/>
      <c r="PWO5" s="6"/>
      <c r="PWP5" s="6"/>
      <c r="PWQ5" s="6"/>
      <c r="PWR5" s="6"/>
      <c r="PWS5" s="6"/>
      <c r="PWT5" s="6"/>
      <c r="PWU5" s="6"/>
      <c r="PWV5" s="6"/>
      <c r="PWW5" s="6"/>
      <c r="PWX5" s="6"/>
      <c r="PWY5" s="6"/>
      <c r="PWZ5" s="6"/>
      <c r="PXA5" s="6"/>
      <c r="PXB5" s="6"/>
      <c r="PXC5" s="6"/>
      <c r="PXD5" s="6"/>
      <c r="PXE5" s="6"/>
      <c r="PXF5" s="6"/>
      <c r="PXG5" s="6"/>
      <c r="PXH5" s="6"/>
      <c r="PXI5" s="6"/>
      <c r="PXJ5" s="6"/>
      <c r="PXK5" s="6"/>
      <c r="PXL5" s="6"/>
      <c r="PXM5" s="6"/>
      <c r="PXN5" s="6"/>
      <c r="PXO5" s="6"/>
      <c r="PXP5" s="6"/>
      <c r="PXQ5" s="6"/>
      <c r="PXR5" s="6"/>
      <c r="PXS5" s="6"/>
      <c r="PXT5" s="6"/>
      <c r="PXU5" s="6"/>
      <c r="PXV5" s="6"/>
      <c r="PXW5" s="6"/>
      <c r="PXX5" s="6"/>
      <c r="PXY5" s="6"/>
      <c r="PXZ5" s="6"/>
      <c r="PYA5" s="6"/>
      <c r="PYB5" s="6"/>
      <c r="PYC5" s="6"/>
      <c r="PYD5" s="6"/>
      <c r="PYE5" s="6"/>
      <c r="PYF5" s="6"/>
      <c r="PYG5" s="6"/>
      <c r="PYH5" s="6"/>
      <c r="PYI5" s="6"/>
      <c r="PYJ5" s="6"/>
      <c r="PYK5" s="6"/>
      <c r="PYL5" s="6"/>
      <c r="PYM5" s="6"/>
      <c r="PYN5" s="6"/>
      <c r="PYO5" s="6"/>
      <c r="PYP5" s="6"/>
      <c r="PYQ5" s="6"/>
      <c r="PYR5" s="6"/>
      <c r="PYS5" s="6"/>
      <c r="PYT5" s="6"/>
      <c r="PYU5" s="6"/>
      <c r="PYV5" s="6"/>
      <c r="PYW5" s="6"/>
      <c r="PYX5" s="6"/>
      <c r="PYY5" s="6"/>
      <c r="PYZ5" s="6"/>
      <c r="PZA5" s="6"/>
      <c r="PZB5" s="6"/>
      <c r="PZC5" s="6"/>
      <c r="PZD5" s="6"/>
      <c r="PZE5" s="6"/>
      <c r="PZF5" s="6"/>
      <c r="PZG5" s="6"/>
      <c r="PZH5" s="6"/>
      <c r="PZI5" s="6"/>
      <c r="PZJ5" s="6"/>
      <c r="PZK5" s="6"/>
      <c r="PZL5" s="6"/>
      <c r="PZM5" s="6"/>
      <c r="PZN5" s="6"/>
      <c r="PZO5" s="6"/>
      <c r="PZP5" s="6"/>
      <c r="PZQ5" s="6"/>
      <c r="PZR5" s="6"/>
      <c r="PZS5" s="6"/>
      <c r="PZT5" s="6"/>
      <c r="PZU5" s="6"/>
      <c r="PZV5" s="6"/>
      <c r="PZW5" s="6"/>
      <c r="PZX5" s="6"/>
      <c r="PZY5" s="6"/>
      <c r="PZZ5" s="6"/>
      <c r="QAA5" s="6"/>
      <c r="QAB5" s="6"/>
      <c r="QAC5" s="6"/>
      <c r="QAD5" s="6"/>
      <c r="QAE5" s="6"/>
      <c r="QAF5" s="6"/>
      <c r="QAG5" s="6"/>
      <c r="QAH5" s="6"/>
      <c r="QAI5" s="6"/>
      <c r="QAJ5" s="6"/>
      <c r="QAK5" s="6"/>
      <c r="QAL5" s="6"/>
      <c r="QAM5" s="6"/>
      <c r="QAN5" s="6"/>
      <c r="QAO5" s="6"/>
      <c r="QAP5" s="6"/>
      <c r="QAQ5" s="6"/>
      <c r="QAR5" s="6"/>
      <c r="QAS5" s="6"/>
      <c r="QAT5" s="6"/>
      <c r="QAU5" s="6"/>
      <c r="QAV5" s="6"/>
      <c r="QAW5" s="6"/>
      <c r="QAX5" s="6"/>
      <c r="QAY5" s="6"/>
      <c r="QAZ5" s="6"/>
      <c r="QBA5" s="6"/>
      <c r="QBB5" s="6"/>
      <c r="QBC5" s="6"/>
      <c r="QBD5" s="6"/>
      <c r="QBE5" s="6"/>
      <c r="QBF5" s="6"/>
      <c r="QBG5" s="6"/>
      <c r="QBH5" s="6"/>
      <c r="QBI5" s="6"/>
      <c r="QBJ5" s="6"/>
      <c r="QBK5" s="6"/>
      <c r="QBL5" s="6"/>
      <c r="QBM5" s="6"/>
      <c r="QBN5" s="6"/>
      <c r="QBO5" s="6"/>
      <c r="QBP5" s="6"/>
      <c r="QBQ5" s="6"/>
      <c r="QBR5" s="6"/>
      <c r="QBS5" s="6"/>
      <c r="QBT5" s="6"/>
      <c r="QBU5" s="6"/>
      <c r="QBV5" s="6"/>
      <c r="QBW5" s="6"/>
      <c r="QBX5" s="6"/>
      <c r="QBY5" s="6"/>
      <c r="QBZ5" s="6"/>
      <c r="QCA5" s="6"/>
      <c r="QCB5" s="6"/>
      <c r="QCC5" s="6"/>
      <c r="QCD5" s="6"/>
      <c r="QCE5" s="6"/>
      <c r="QCF5" s="6"/>
      <c r="QCG5" s="6"/>
      <c r="QCH5" s="6"/>
      <c r="QCI5" s="6"/>
      <c r="QCJ5" s="6"/>
      <c r="QCK5" s="6"/>
      <c r="QCL5" s="6"/>
      <c r="QCM5" s="6"/>
      <c r="QCN5" s="6"/>
      <c r="QCO5" s="6"/>
      <c r="QCP5" s="6"/>
      <c r="QCQ5" s="6"/>
      <c r="QCR5" s="6"/>
      <c r="QCS5" s="6"/>
      <c r="QCT5" s="6"/>
      <c r="QCU5" s="6"/>
      <c r="QCV5" s="6"/>
      <c r="QCW5" s="6"/>
      <c r="QCX5" s="6"/>
      <c r="QCY5" s="6"/>
      <c r="QCZ5" s="6"/>
      <c r="QDA5" s="6"/>
      <c r="QDB5" s="6"/>
      <c r="QDC5" s="6"/>
      <c r="QDD5" s="6"/>
      <c r="QDE5" s="6"/>
      <c r="QDF5" s="6"/>
      <c r="QDG5" s="6"/>
      <c r="QDH5" s="6"/>
      <c r="QDI5" s="6"/>
      <c r="QDJ5" s="6"/>
      <c r="QDK5" s="6"/>
      <c r="QDL5" s="6"/>
      <c r="QDM5" s="6"/>
      <c r="QDN5" s="6"/>
      <c r="QDO5" s="6"/>
      <c r="QDP5" s="6"/>
      <c r="QDQ5" s="6"/>
      <c r="QDR5" s="6"/>
      <c r="QDS5" s="6"/>
      <c r="QDT5" s="6"/>
      <c r="QDU5" s="6"/>
      <c r="QDV5" s="6"/>
      <c r="QDW5" s="6"/>
      <c r="QDX5" s="6"/>
      <c r="QDY5" s="6"/>
      <c r="QDZ5" s="6"/>
      <c r="QEA5" s="6"/>
      <c r="QEB5" s="6"/>
      <c r="QEC5" s="6"/>
      <c r="QED5" s="6"/>
      <c r="QEE5" s="6"/>
      <c r="QEF5" s="6"/>
      <c r="QEG5" s="6"/>
      <c r="QEH5" s="6"/>
      <c r="QEI5" s="6"/>
      <c r="QEJ5" s="6"/>
      <c r="QEK5" s="6"/>
      <c r="QEL5" s="6"/>
      <c r="QEM5" s="6"/>
      <c r="QEN5" s="6"/>
      <c r="QEO5" s="6"/>
      <c r="QEP5" s="6"/>
      <c r="QEQ5" s="6"/>
      <c r="QER5" s="6"/>
      <c r="QES5" s="6"/>
      <c r="QET5" s="6"/>
      <c r="QEU5" s="6"/>
      <c r="QEV5" s="6"/>
      <c r="QEW5" s="6"/>
      <c r="QEX5" s="6"/>
      <c r="QEY5" s="6"/>
      <c r="QEZ5" s="6"/>
      <c r="QFA5" s="6"/>
      <c r="QFB5" s="6"/>
      <c r="QFC5" s="6"/>
      <c r="QFD5" s="6"/>
      <c r="QFE5" s="6"/>
      <c r="QFF5" s="6"/>
      <c r="QFG5" s="6"/>
      <c r="QFH5" s="6"/>
      <c r="QFI5" s="6"/>
      <c r="QFJ5" s="6"/>
      <c r="QFK5" s="6"/>
      <c r="QFL5" s="6"/>
      <c r="QFM5" s="6"/>
      <c r="QFN5" s="6"/>
      <c r="QFO5" s="6"/>
      <c r="QFP5" s="6"/>
      <c r="QFQ5" s="6"/>
      <c r="QFR5" s="6"/>
      <c r="QFS5" s="6"/>
      <c r="QFT5" s="6"/>
      <c r="QFU5" s="6"/>
      <c r="QFV5" s="6"/>
      <c r="QFW5" s="6"/>
      <c r="QFX5" s="6"/>
      <c r="QFY5" s="6"/>
      <c r="QFZ5" s="6"/>
      <c r="QGA5" s="6"/>
      <c r="QGB5" s="6"/>
      <c r="QGC5" s="6"/>
      <c r="QGD5" s="6"/>
      <c r="QGE5" s="6"/>
      <c r="QGF5" s="6"/>
      <c r="QGG5" s="6"/>
      <c r="QGH5" s="6"/>
      <c r="QGI5" s="6"/>
      <c r="QGJ5" s="6"/>
      <c r="QGK5" s="6"/>
      <c r="QGL5" s="6"/>
      <c r="QGM5" s="6"/>
      <c r="QGN5" s="6"/>
      <c r="QGO5" s="6"/>
      <c r="QGP5" s="6"/>
      <c r="QGQ5" s="6"/>
      <c r="QGR5" s="6"/>
      <c r="QGS5" s="6"/>
      <c r="QGT5" s="6"/>
      <c r="QGU5" s="6"/>
      <c r="QGV5" s="6"/>
      <c r="QGW5" s="6"/>
      <c r="QGX5" s="6"/>
      <c r="QGY5" s="6"/>
      <c r="QGZ5" s="6"/>
      <c r="QHA5" s="6"/>
      <c r="QHB5" s="6"/>
      <c r="QHC5" s="6"/>
      <c r="QHD5" s="6"/>
      <c r="QHE5" s="6"/>
      <c r="QHF5" s="6"/>
      <c r="QHG5" s="6"/>
      <c r="QHH5" s="6"/>
      <c r="QHI5" s="6"/>
      <c r="QHJ5" s="6"/>
      <c r="QHK5" s="6"/>
      <c r="QHL5" s="6"/>
      <c r="QHM5" s="6"/>
      <c r="QHN5" s="6"/>
      <c r="QHO5" s="6"/>
      <c r="QHP5" s="6"/>
      <c r="QHQ5" s="6"/>
      <c r="QHR5" s="6"/>
      <c r="QHS5" s="6"/>
      <c r="QHT5" s="6"/>
      <c r="QHU5" s="6"/>
      <c r="QHV5" s="6"/>
      <c r="QHW5" s="6"/>
      <c r="QHX5" s="6"/>
      <c r="QHY5" s="6"/>
      <c r="QHZ5" s="6"/>
      <c r="QIA5" s="6"/>
      <c r="QIB5" s="6"/>
      <c r="QIC5" s="6"/>
      <c r="QID5" s="6"/>
      <c r="QIE5" s="6"/>
      <c r="QIF5" s="6"/>
      <c r="QIG5" s="6"/>
      <c r="QIH5" s="6"/>
      <c r="QII5" s="6"/>
      <c r="QIJ5" s="6"/>
      <c r="QIK5" s="6"/>
      <c r="QIL5" s="6"/>
      <c r="QIM5" s="6"/>
      <c r="QIN5" s="6"/>
      <c r="QIO5" s="6"/>
      <c r="QIP5" s="6"/>
      <c r="QIQ5" s="6"/>
      <c r="QIR5" s="6"/>
      <c r="QIS5" s="6"/>
      <c r="QIT5" s="6"/>
      <c r="QIU5" s="6"/>
      <c r="QIV5" s="6"/>
      <c r="QIW5" s="6"/>
      <c r="QIX5" s="6"/>
      <c r="QIY5" s="6"/>
      <c r="QIZ5" s="6"/>
      <c r="QJA5" s="6"/>
      <c r="QJB5" s="6"/>
      <c r="QJC5" s="6"/>
      <c r="QJD5" s="6"/>
      <c r="QJE5" s="6"/>
      <c r="QJF5" s="6"/>
      <c r="QJG5" s="6"/>
      <c r="QJH5" s="6"/>
      <c r="QJI5" s="6"/>
      <c r="QJJ5" s="6"/>
      <c r="QJK5" s="6"/>
      <c r="QJL5" s="6"/>
      <c r="QJM5" s="6"/>
      <c r="QJN5" s="6"/>
      <c r="QJO5" s="6"/>
      <c r="QJP5" s="6"/>
      <c r="QJQ5" s="6"/>
      <c r="QJR5" s="6"/>
      <c r="QJS5" s="6"/>
      <c r="QJT5" s="6"/>
      <c r="QJU5" s="6"/>
      <c r="QJV5" s="6"/>
      <c r="QJW5" s="6"/>
      <c r="QJX5" s="6"/>
      <c r="QJY5" s="6"/>
      <c r="QJZ5" s="6"/>
      <c r="QKA5" s="6"/>
      <c r="QKB5" s="6"/>
      <c r="QKC5" s="6"/>
      <c r="QKD5" s="6"/>
      <c r="QKE5" s="6"/>
      <c r="QKF5" s="6"/>
      <c r="QKG5" s="6"/>
      <c r="QKH5" s="6"/>
      <c r="QKI5" s="6"/>
      <c r="QKJ5" s="6"/>
      <c r="QKK5" s="6"/>
      <c r="QKL5" s="6"/>
      <c r="QKM5" s="6"/>
      <c r="QKN5" s="6"/>
      <c r="QKO5" s="6"/>
      <c r="QKP5" s="6"/>
      <c r="QKQ5" s="6"/>
      <c r="QKR5" s="6"/>
      <c r="QKS5" s="6"/>
      <c r="QKT5" s="6"/>
      <c r="QKU5" s="6"/>
      <c r="QKV5" s="6"/>
      <c r="QKW5" s="6"/>
      <c r="QKX5" s="6"/>
      <c r="QKY5" s="6"/>
      <c r="QKZ5" s="6"/>
      <c r="QLA5" s="6"/>
      <c r="QLB5" s="6"/>
      <c r="QLC5" s="6"/>
      <c r="QLD5" s="6"/>
      <c r="QLE5" s="6"/>
      <c r="QLF5" s="6"/>
      <c r="QLG5" s="6"/>
      <c r="QLH5" s="6"/>
      <c r="QLI5" s="6"/>
      <c r="QLJ5" s="6"/>
      <c r="QLK5" s="6"/>
      <c r="QLL5" s="6"/>
      <c r="QLM5" s="6"/>
      <c r="QLN5" s="6"/>
      <c r="QLO5" s="6"/>
      <c r="QLP5" s="6"/>
      <c r="QLQ5" s="6"/>
      <c r="QLR5" s="6"/>
      <c r="QLS5" s="6"/>
      <c r="QLT5" s="6"/>
      <c r="QLU5" s="6"/>
      <c r="QLV5" s="6"/>
      <c r="QLW5" s="6"/>
      <c r="QLX5" s="6"/>
      <c r="QLY5" s="6"/>
      <c r="QLZ5" s="6"/>
      <c r="QMA5" s="6"/>
      <c r="QMB5" s="6"/>
      <c r="QMC5" s="6"/>
      <c r="QMD5" s="6"/>
      <c r="QME5" s="6"/>
      <c r="QMF5" s="6"/>
      <c r="QMG5" s="6"/>
      <c r="QMH5" s="6"/>
      <c r="QMI5" s="6"/>
      <c r="QMJ5" s="6"/>
      <c r="QMK5" s="6"/>
      <c r="QML5" s="6"/>
      <c r="QMM5" s="6"/>
      <c r="QMN5" s="6"/>
      <c r="QMO5" s="6"/>
      <c r="QMP5" s="6"/>
      <c r="QMQ5" s="6"/>
      <c r="QMR5" s="6"/>
      <c r="QMS5" s="6"/>
      <c r="QMT5" s="6"/>
      <c r="QMU5" s="6"/>
      <c r="QMV5" s="6"/>
      <c r="QMW5" s="6"/>
      <c r="QMX5" s="6"/>
      <c r="QMY5" s="6"/>
      <c r="QMZ5" s="6"/>
      <c r="QNA5" s="6"/>
      <c r="QNB5" s="6"/>
      <c r="QNC5" s="6"/>
      <c r="QND5" s="6"/>
      <c r="QNE5" s="6"/>
      <c r="QNF5" s="6"/>
      <c r="QNG5" s="6"/>
      <c r="QNH5" s="6"/>
      <c r="QNI5" s="6"/>
      <c r="QNJ5" s="6"/>
      <c r="QNK5" s="6"/>
      <c r="QNL5" s="6"/>
      <c r="QNM5" s="6"/>
      <c r="QNN5" s="6"/>
      <c r="QNO5" s="6"/>
      <c r="QNP5" s="6"/>
      <c r="QNQ5" s="6"/>
      <c r="QNR5" s="6"/>
      <c r="QNS5" s="6"/>
      <c r="QNT5" s="6"/>
      <c r="QNU5" s="6"/>
      <c r="QNV5" s="6"/>
      <c r="QNW5" s="6"/>
      <c r="QNX5" s="6"/>
      <c r="QNY5" s="6"/>
      <c r="QNZ5" s="6"/>
      <c r="QOA5" s="6"/>
      <c r="QOB5" s="6"/>
      <c r="QOC5" s="6"/>
      <c r="QOD5" s="6"/>
      <c r="QOE5" s="6"/>
      <c r="QOF5" s="6"/>
      <c r="QOG5" s="6"/>
      <c r="QOH5" s="6"/>
      <c r="QOI5" s="6"/>
      <c r="QOJ5" s="6"/>
      <c r="QOK5" s="6"/>
      <c r="QOL5" s="6"/>
      <c r="QOM5" s="6"/>
      <c r="QON5" s="6"/>
      <c r="QOO5" s="6"/>
      <c r="QOP5" s="6"/>
      <c r="QOQ5" s="6"/>
      <c r="QOR5" s="6"/>
      <c r="QOS5" s="6"/>
      <c r="QOT5" s="6"/>
      <c r="QOU5" s="6"/>
      <c r="QOV5" s="6"/>
      <c r="QOW5" s="6"/>
      <c r="QOX5" s="6"/>
      <c r="QOY5" s="6"/>
      <c r="QOZ5" s="6"/>
      <c r="QPA5" s="6"/>
      <c r="QPB5" s="6"/>
      <c r="QPC5" s="6"/>
      <c r="QPD5" s="6"/>
      <c r="QPE5" s="6"/>
      <c r="QPF5" s="6"/>
      <c r="QPG5" s="6"/>
      <c r="QPH5" s="6"/>
      <c r="QPI5" s="6"/>
      <c r="QPJ5" s="6"/>
      <c r="QPK5" s="6"/>
      <c r="QPL5" s="6"/>
      <c r="QPM5" s="6"/>
      <c r="QPN5" s="6"/>
      <c r="QPO5" s="6"/>
      <c r="QPP5" s="6"/>
      <c r="QPQ5" s="6"/>
      <c r="QPR5" s="6"/>
      <c r="QPS5" s="6"/>
      <c r="QPT5" s="6"/>
      <c r="QPU5" s="6"/>
      <c r="QPV5" s="6"/>
      <c r="QPW5" s="6"/>
      <c r="QPX5" s="6"/>
      <c r="QPY5" s="6"/>
      <c r="QPZ5" s="6"/>
      <c r="QQA5" s="6"/>
      <c r="QQB5" s="6"/>
      <c r="QQC5" s="6"/>
      <c r="QQD5" s="6"/>
      <c r="QQE5" s="6"/>
      <c r="QQF5" s="6"/>
      <c r="QQG5" s="6"/>
      <c r="QQH5" s="6"/>
      <c r="QQI5" s="6"/>
      <c r="QQJ5" s="6"/>
      <c r="QQK5" s="6"/>
      <c r="QQL5" s="6"/>
      <c r="QQM5" s="6"/>
      <c r="QQN5" s="6"/>
      <c r="QQO5" s="6"/>
      <c r="QQP5" s="6"/>
      <c r="QQQ5" s="6"/>
      <c r="QQR5" s="6"/>
      <c r="QQS5" s="6"/>
      <c r="QQT5" s="6"/>
      <c r="QQU5" s="6"/>
      <c r="QQV5" s="6"/>
      <c r="QQW5" s="6"/>
      <c r="QQX5" s="6"/>
      <c r="QQY5" s="6"/>
      <c r="QQZ5" s="6"/>
      <c r="QRA5" s="6"/>
      <c r="QRB5" s="6"/>
      <c r="QRC5" s="6"/>
      <c r="QRD5" s="6"/>
      <c r="QRE5" s="6"/>
      <c r="QRF5" s="6"/>
      <c r="QRG5" s="6"/>
      <c r="QRH5" s="6"/>
      <c r="QRI5" s="6"/>
      <c r="QRJ5" s="6"/>
      <c r="QRK5" s="6"/>
      <c r="QRL5" s="6"/>
      <c r="QRM5" s="6"/>
      <c r="QRN5" s="6"/>
      <c r="QRO5" s="6"/>
      <c r="QRP5" s="6"/>
      <c r="QRQ5" s="6"/>
      <c r="QRR5" s="6"/>
      <c r="QRS5" s="6"/>
      <c r="QRT5" s="6"/>
      <c r="QRU5" s="6"/>
      <c r="QRV5" s="6"/>
      <c r="QRW5" s="6"/>
      <c r="QRX5" s="6"/>
      <c r="QRY5" s="6"/>
      <c r="QRZ5" s="6"/>
      <c r="QSA5" s="6"/>
      <c r="QSB5" s="6"/>
      <c r="QSC5" s="6"/>
      <c r="QSD5" s="6"/>
      <c r="QSE5" s="6"/>
      <c r="QSF5" s="6"/>
      <c r="QSG5" s="6"/>
      <c r="QSH5" s="6"/>
      <c r="QSI5" s="6"/>
      <c r="QSJ5" s="6"/>
      <c r="QSK5" s="6"/>
      <c r="QSL5" s="6"/>
      <c r="QSM5" s="6"/>
      <c r="QSN5" s="6"/>
      <c r="QSO5" s="6"/>
      <c r="QSP5" s="6"/>
      <c r="QSQ5" s="6"/>
      <c r="QSR5" s="6"/>
      <c r="QSS5" s="6"/>
      <c r="QST5" s="6"/>
      <c r="QSU5" s="6"/>
      <c r="QSV5" s="6"/>
      <c r="QSW5" s="6"/>
      <c r="QSX5" s="6"/>
      <c r="QSY5" s="6"/>
      <c r="QSZ5" s="6"/>
      <c r="QTA5" s="6"/>
      <c r="QTB5" s="6"/>
      <c r="QTC5" s="6"/>
      <c r="QTD5" s="6"/>
      <c r="QTE5" s="6"/>
      <c r="QTF5" s="6"/>
      <c r="QTG5" s="6"/>
      <c r="QTH5" s="6"/>
      <c r="QTI5" s="6"/>
      <c r="QTJ5" s="6"/>
      <c r="QTK5" s="6"/>
      <c r="QTL5" s="6"/>
      <c r="QTM5" s="6"/>
      <c r="QTN5" s="6"/>
      <c r="QTO5" s="6"/>
      <c r="QTP5" s="6"/>
      <c r="QTQ5" s="6"/>
      <c r="QTR5" s="6"/>
      <c r="QTS5" s="6"/>
      <c r="QTT5" s="6"/>
      <c r="QTU5" s="6"/>
      <c r="QTV5" s="6"/>
      <c r="QTW5" s="6"/>
      <c r="QTX5" s="6"/>
      <c r="QTY5" s="6"/>
      <c r="QTZ5" s="6"/>
      <c r="QUA5" s="6"/>
      <c r="QUB5" s="6"/>
      <c r="QUC5" s="6"/>
      <c r="QUD5" s="6"/>
      <c r="QUE5" s="6"/>
      <c r="QUF5" s="6"/>
      <c r="QUG5" s="6"/>
      <c r="QUH5" s="6"/>
      <c r="QUI5" s="6"/>
      <c r="QUJ5" s="6"/>
      <c r="QUK5" s="6"/>
      <c r="QUL5" s="6"/>
      <c r="QUM5" s="6"/>
      <c r="QUN5" s="6"/>
      <c r="QUO5" s="6"/>
      <c r="QUP5" s="6"/>
      <c r="QUQ5" s="6"/>
      <c r="QUR5" s="6"/>
      <c r="QUS5" s="6"/>
      <c r="QUT5" s="6"/>
      <c r="QUU5" s="6"/>
      <c r="QUV5" s="6"/>
      <c r="QUW5" s="6"/>
      <c r="QUX5" s="6"/>
      <c r="QUY5" s="6"/>
      <c r="QUZ5" s="6"/>
      <c r="QVA5" s="6"/>
      <c r="QVB5" s="6"/>
      <c r="QVC5" s="6"/>
      <c r="QVD5" s="6"/>
      <c r="QVE5" s="6"/>
      <c r="QVF5" s="6"/>
      <c r="QVG5" s="6"/>
      <c r="QVH5" s="6"/>
      <c r="QVI5" s="6"/>
      <c r="QVJ5" s="6"/>
      <c r="QVK5" s="6"/>
      <c r="QVL5" s="6"/>
      <c r="QVM5" s="6"/>
      <c r="QVN5" s="6"/>
      <c r="QVO5" s="6"/>
      <c r="QVP5" s="6"/>
      <c r="QVQ5" s="6"/>
      <c r="QVR5" s="6"/>
      <c r="QVS5" s="6"/>
      <c r="QVT5" s="6"/>
      <c r="QVU5" s="6"/>
      <c r="QVV5" s="6"/>
      <c r="QVW5" s="6"/>
      <c r="QVX5" s="6"/>
      <c r="QVY5" s="6"/>
      <c r="QVZ5" s="6"/>
      <c r="QWA5" s="6"/>
      <c r="QWB5" s="6"/>
      <c r="QWC5" s="6"/>
      <c r="QWD5" s="6"/>
      <c r="QWE5" s="6"/>
      <c r="QWF5" s="6"/>
      <c r="QWG5" s="6"/>
      <c r="QWH5" s="6"/>
      <c r="QWI5" s="6"/>
      <c r="QWJ5" s="6"/>
      <c r="QWK5" s="6"/>
      <c r="QWL5" s="6"/>
      <c r="QWM5" s="6"/>
      <c r="QWN5" s="6"/>
      <c r="QWO5" s="6"/>
      <c r="QWP5" s="6"/>
      <c r="QWQ5" s="6"/>
      <c r="QWR5" s="6"/>
      <c r="QWS5" s="6"/>
      <c r="QWT5" s="6"/>
      <c r="QWU5" s="6"/>
      <c r="QWV5" s="6"/>
      <c r="QWW5" s="6"/>
      <c r="QWX5" s="6"/>
      <c r="QWY5" s="6"/>
      <c r="QWZ5" s="6"/>
      <c r="QXA5" s="6"/>
      <c r="QXB5" s="6"/>
      <c r="QXC5" s="6"/>
      <c r="QXD5" s="6"/>
      <c r="QXE5" s="6"/>
      <c r="QXF5" s="6"/>
      <c r="QXG5" s="6"/>
      <c r="QXH5" s="6"/>
      <c r="QXI5" s="6"/>
      <c r="QXJ5" s="6"/>
      <c r="QXK5" s="6"/>
      <c r="QXL5" s="6"/>
      <c r="QXM5" s="6"/>
      <c r="QXN5" s="6"/>
      <c r="QXO5" s="6"/>
      <c r="QXP5" s="6"/>
      <c r="QXQ5" s="6"/>
      <c r="QXR5" s="6"/>
      <c r="QXS5" s="6"/>
      <c r="QXT5" s="6"/>
      <c r="QXU5" s="6"/>
      <c r="QXV5" s="6"/>
      <c r="QXW5" s="6"/>
      <c r="QXX5" s="6"/>
      <c r="QXY5" s="6"/>
      <c r="QXZ5" s="6"/>
      <c r="QYA5" s="6"/>
      <c r="QYB5" s="6"/>
      <c r="QYC5" s="6"/>
      <c r="QYD5" s="6"/>
      <c r="QYE5" s="6"/>
      <c r="QYF5" s="6"/>
      <c r="QYG5" s="6"/>
      <c r="QYH5" s="6"/>
      <c r="QYI5" s="6"/>
      <c r="QYJ5" s="6"/>
      <c r="QYK5" s="6"/>
      <c r="QYL5" s="6"/>
      <c r="QYM5" s="6"/>
      <c r="QYN5" s="6"/>
      <c r="QYO5" s="6"/>
      <c r="QYP5" s="6"/>
      <c r="QYQ5" s="6"/>
      <c r="QYR5" s="6"/>
      <c r="QYS5" s="6"/>
      <c r="QYT5" s="6"/>
      <c r="QYU5" s="6"/>
      <c r="QYV5" s="6"/>
      <c r="QYW5" s="6"/>
      <c r="QYX5" s="6"/>
      <c r="QYY5" s="6"/>
      <c r="QYZ5" s="6"/>
      <c r="QZA5" s="6"/>
      <c r="QZB5" s="6"/>
      <c r="QZC5" s="6"/>
      <c r="QZD5" s="6"/>
      <c r="QZE5" s="6"/>
      <c r="QZF5" s="6"/>
      <c r="QZG5" s="6"/>
      <c r="QZH5" s="6"/>
      <c r="QZI5" s="6"/>
      <c r="QZJ5" s="6"/>
      <c r="QZK5" s="6"/>
      <c r="QZL5" s="6"/>
      <c r="QZM5" s="6"/>
      <c r="QZN5" s="6"/>
      <c r="QZO5" s="6"/>
      <c r="QZP5" s="6"/>
      <c r="QZQ5" s="6"/>
      <c r="QZR5" s="6"/>
      <c r="QZS5" s="6"/>
      <c r="QZT5" s="6"/>
      <c r="QZU5" s="6"/>
      <c r="QZV5" s="6"/>
      <c r="QZW5" s="6"/>
      <c r="QZX5" s="6"/>
      <c r="QZY5" s="6"/>
      <c r="QZZ5" s="6"/>
      <c r="RAA5" s="6"/>
      <c r="RAB5" s="6"/>
      <c r="RAC5" s="6"/>
      <c r="RAD5" s="6"/>
      <c r="RAE5" s="6"/>
      <c r="RAF5" s="6"/>
      <c r="RAG5" s="6"/>
      <c r="RAH5" s="6"/>
      <c r="RAI5" s="6"/>
      <c r="RAJ5" s="6"/>
      <c r="RAK5" s="6"/>
      <c r="RAL5" s="6"/>
      <c r="RAM5" s="6"/>
      <c r="RAN5" s="6"/>
      <c r="RAO5" s="6"/>
      <c r="RAP5" s="6"/>
      <c r="RAQ5" s="6"/>
      <c r="RAR5" s="6"/>
      <c r="RAS5" s="6"/>
      <c r="RAT5" s="6"/>
      <c r="RAU5" s="6"/>
      <c r="RAV5" s="6"/>
      <c r="RAW5" s="6"/>
      <c r="RAX5" s="6"/>
      <c r="RAY5" s="6"/>
      <c r="RAZ5" s="6"/>
      <c r="RBA5" s="6"/>
      <c r="RBB5" s="6"/>
      <c r="RBC5" s="6"/>
      <c r="RBD5" s="6"/>
      <c r="RBE5" s="6"/>
      <c r="RBF5" s="6"/>
      <c r="RBG5" s="6"/>
      <c r="RBH5" s="6"/>
      <c r="RBI5" s="6"/>
      <c r="RBJ5" s="6"/>
      <c r="RBK5" s="6"/>
      <c r="RBL5" s="6"/>
      <c r="RBM5" s="6"/>
      <c r="RBN5" s="6"/>
      <c r="RBO5" s="6"/>
      <c r="RBP5" s="6"/>
      <c r="RBQ5" s="6"/>
      <c r="RBR5" s="6"/>
      <c r="RBS5" s="6"/>
      <c r="RBT5" s="6"/>
      <c r="RBU5" s="6"/>
      <c r="RBV5" s="6"/>
      <c r="RBW5" s="6"/>
      <c r="RBX5" s="6"/>
      <c r="RBY5" s="6"/>
      <c r="RBZ5" s="6"/>
      <c r="RCA5" s="6"/>
      <c r="RCB5" s="6"/>
      <c r="RCC5" s="6"/>
      <c r="RCD5" s="6"/>
      <c r="RCE5" s="6"/>
      <c r="RCF5" s="6"/>
      <c r="RCG5" s="6"/>
      <c r="RCH5" s="6"/>
      <c r="RCI5" s="6"/>
      <c r="RCJ5" s="6"/>
      <c r="RCK5" s="6"/>
      <c r="RCL5" s="6"/>
      <c r="RCM5" s="6"/>
      <c r="RCN5" s="6"/>
      <c r="RCO5" s="6"/>
      <c r="RCP5" s="6"/>
      <c r="RCQ5" s="6"/>
      <c r="RCR5" s="6"/>
      <c r="RCS5" s="6"/>
      <c r="RCT5" s="6"/>
      <c r="RCU5" s="6"/>
      <c r="RCV5" s="6"/>
      <c r="RCW5" s="6"/>
      <c r="RCX5" s="6"/>
      <c r="RCY5" s="6"/>
      <c r="RCZ5" s="6"/>
      <c r="RDA5" s="6"/>
      <c r="RDB5" s="6"/>
      <c r="RDC5" s="6"/>
      <c r="RDD5" s="6"/>
      <c r="RDE5" s="6"/>
      <c r="RDF5" s="6"/>
      <c r="RDG5" s="6"/>
      <c r="RDH5" s="6"/>
      <c r="RDI5" s="6"/>
      <c r="RDJ5" s="6"/>
      <c r="RDK5" s="6"/>
      <c r="RDL5" s="6"/>
      <c r="RDM5" s="6"/>
      <c r="RDN5" s="6"/>
      <c r="RDO5" s="6"/>
      <c r="RDP5" s="6"/>
      <c r="RDQ5" s="6"/>
      <c r="RDR5" s="6"/>
      <c r="RDS5" s="6"/>
      <c r="RDT5" s="6"/>
      <c r="RDU5" s="6"/>
      <c r="RDV5" s="6"/>
      <c r="RDW5" s="6"/>
      <c r="RDX5" s="6"/>
      <c r="RDY5" s="6"/>
      <c r="RDZ5" s="6"/>
      <c r="REA5" s="6"/>
      <c r="REB5" s="6"/>
      <c r="REC5" s="6"/>
      <c r="RED5" s="6"/>
      <c r="REE5" s="6"/>
      <c r="REF5" s="6"/>
      <c r="REG5" s="6"/>
      <c r="REH5" s="6"/>
      <c r="REI5" s="6"/>
      <c r="REJ5" s="6"/>
      <c r="REK5" s="6"/>
      <c r="REL5" s="6"/>
      <c r="REM5" s="6"/>
      <c r="REN5" s="6"/>
      <c r="REO5" s="6"/>
      <c r="REP5" s="6"/>
      <c r="REQ5" s="6"/>
      <c r="RER5" s="6"/>
      <c r="RES5" s="6"/>
      <c r="RET5" s="6"/>
      <c r="REU5" s="6"/>
      <c r="REV5" s="6"/>
      <c r="REW5" s="6"/>
      <c r="REX5" s="6"/>
      <c r="REY5" s="6"/>
      <c r="REZ5" s="6"/>
      <c r="RFA5" s="6"/>
      <c r="RFB5" s="6"/>
      <c r="RFC5" s="6"/>
      <c r="RFD5" s="6"/>
      <c r="RFE5" s="6"/>
      <c r="RFF5" s="6"/>
      <c r="RFG5" s="6"/>
      <c r="RFH5" s="6"/>
      <c r="RFI5" s="6"/>
      <c r="RFJ5" s="6"/>
      <c r="RFK5" s="6"/>
      <c r="RFL5" s="6"/>
      <c r="RFM5" s="6"/>
      <c r="RFN5" s="6"/>
      <c r="RFO5" s="6"/>
      <c r="RFP5" s="6"/>
      <c r="RFQ5" s="6"/>
      <c r="RFR5" s="6"/>
      <c r="RFS5" s="6"/>
      <c r="RFT5" s="6"/>
      <c r="RFU5" s="6"/>
      <c r="RFV5" s="6"/>
      <c r="RFW5" s="6"/>
      <c r="RFX5" s="6"/>
      <c r="RFY5" s="6"/>
      <c r="RFZ5" s="6"/>
      <c r="RGA5" s="6"/>
      <c r="RGB5" s="6"/>
      <c r="RGC5" s="6"/>
      <c r="RGD5" s="6"/>
      <c r="RGE5" s="6"/>
      <c r="RGF5" s="6"/>
      <c r="RGG5" s="6"/>
      <c r="RGH5" s="6"/>
      <c r="RGI5" s="6"/>
      <c r="RGJ5" s="6"/>
      <c r="RGK5" s="6"/>
      <c r="RGL5" s="6"/>
      <c r="RGM5" s="6"/>
      <c r="RGN5" s="6"/>
      <c r="RGO5" s="6"/>
      <c r="RGP5" s="6"/>
      <c r="RGQ5" s="6"/>
      <c r="RGR5" s="6"/>
      <c r="RGS5" s="6"/>
      <c r="RGT5" s="6"/>
      <c r="RGU5" s="6"/>
      <c r="RGV5" s="6"/>
      <c r="RGW5" s="6"/>
      <c r="RGX5" s="6"/>
      <c r="RGY5" s="6"/>
      <c r="RGZ5" s="6"/>
      <c r="RHA5" s="6"/>
      <c r="RHB5" s="6"/>
      <c r="RHC5" s="6"/>
      <c r="RHD5" s="6"/>
      <c r="RHE5" s="6"/>
      <c r="RHF5" s="6"/>
      <c r="RHG5" s="6"/>
      <c r="RHH5" s="6"/>
      <c r="RHI5" s="6"/>
      <c r="RHJ5" s="6"/>
      <c r="RHK5" s="6"/>
      <c r="RHL5" s="6"/>
      <c r="RHM5" s="6"/>
      <c r="RHN5" s="6"/>
      <c r="RHO5" s="6"/>
      <c r="RHP5" s="6"/>
      <c r="RHQ5" s="6"/>
      <c r="RHR5" s="6"/>
      <c r="RHS5" s="6"/>
      <c r="RHT5" s="6"/>
      <c r="RHU5" s="6"/>
      <c r="RHV5" s="6"/>
      <c r="RHW5" s="6"/>
      <c r="RHX5" s="6"/>
      <c r="RHY5" s="6"/>
      <c r="RHZ5" s="6"/>
      <c r="RIA5" s="6"/>
      <c r="RIB5" s="6"/>
      <c r="RIC5" s="6"/>
      <c r="RID5" s="6"/>
      <c r="RIE5" s="6"/>
      <c r="RIF5" s="6"/>
      <c r="RIG5" s="6"/>
      <c r="RIH5" s="6"/>
      <c r="RII5" s="6"/>
      <c r="RIJ5" s="6"/>
      <c r="RIK5" s="6"/>
      <c r="RIL5" s="6"/>
      <c r="RIM5" s="6"/>
      <c r="RIN5" s="6"/>
      <c r="RIO5" s="6"/>
      <c r="RIP5" s="6"/>
      <c r="RIQ5" s="6"/>
      <c r="RIR5" s="6"/>
      <c r="RIS5" s="6"/>
      <c r="RIT5" s="6"/>
      <c r="RIU5" s="6"/>
      <c r="RIV5" s="6"/>
      <c r="RIW5" s="6"/>
      <c r="RIX5" s="6"/>
      <c r="RIY5" s="6"/>
      <c r="RIZ5" s="6"/>
      <c r="RJA5" s="6"/>
      <c r="RJB5" s="6"/>
      <c r="RJC5" s="6"/>
      <c r="RJD5" s="6"/>
      <c r="RJE5" s="6"/>
      <c r="RJF5" s="6"/>
      <c r="RJG5" s="6"/>
      <c r="RJH5" s="6"/>
      <c r="RJI5" s="6"/>
      <c r="RJJ5" s="6"/>
      <c r="RJK5" s="6"/>
      <c r="RJL5" s="6"/>
      <c r="RJM5" s="6"/>
      <c r="RJN5" s="6"/>
      <c r="RJO5" s="6"/>
      <c r="RJP5" s="6"/>
      <c r="RJQ5" s="6"/>
      <c r="RJR5" s="6"/>
      <c r="RJS5" s="6"/>
      <c r="RJT5" s="6"/>
      <c r="RJU5" s="6"/>
      <c r="RJV5" s="6"/>
      <c r="RJW5" s="6"/>
      <c r="RJX5" s="6"/>
      <c r="RJY5" s="6"/>
      <c r="RJZ5" s="6"/>
      <c r="RKA5" s="6"/>
      <c r="RKB5" s="6"/>
      <c r="RKC5" s="6"/>
      <c r="RKD5" s="6"/>
      <c r="RKE5" s="6"/>
      <c r="RKF5" s="6"/>
      <c r="RKG5" s="6"/>
      <c r="RKH5" s="6"/>
      <c r="RKI5" s="6"/>
      <c r="RKJ5" s="6"/>
      <c r="RKK5" s="6"/>
      <c r="RKL5" s="6"/>
      <c r="RKM5" s="6"/>
      <c r="RKN5" s="6"/>
      <c r="RKO5" s="6"/>
      <c r="RKP5" s="6"/>
      <c r="RKQ5" s="6"/>
      <c r="RKR5" s="6"/>
      <c r="RKS5" s="6"/>
      <c r="RKT5" s="6"/>
      <c r="RKU5" s="6"/>
      <c r="RKV5" s="6"/>
      <c r="RKW5" s="6"/>
      <c r="RKX5" s="6"/>
      <c r="RKY5" s="6"/>
      <c r="RKZ5" s="6"/>
      <c r="RLA5" s="6"/>
      <c r="RLB5" s="6"/>
      <c r="RLC5" s="6"/>
      <c r="RLD5" s="6"/>
      <c r="RLE5" s="6"/>
      <c r="RLF5" s="6"/>
      <c r="RLG5" s="6"/>
      <c r="RLH5" s="6"/>
      <c r="RLI5" s="6"/>
      <c r="RLJ5" s="6"/>
      <c r="RLK5" s="6"/>
      <c r="RLL5" s="6"/>
      <c r="RLM5" s="6"/>
      <c r="RLN5" s="6"/>
      <c r="RLO5" s="6"/>
      <c r="RLP5" s="6"/>
      <c r="RLQ5" s="6"/>
      <c r="RLR5" s="6"/>
      <c r="RLS5" s="6"/>
      <c r="RLT5" s="6"/>
      <c r="RLU5" s="6"/>
      <c r="RLV5" s="6"/>
      <c r="RLW5" s="6"/>
      <c r="RLX5" s="6"/>
      <c r="RLY5" s="6"/>
      <c r="RLZ5" s="6"/>
      <c r="RMA5" s="6"/>
      <c r="RMB5" s="6"/>
      <c r="RMC5" s="6"/>
      <c r="RMD5" s="6"/>
      <c r="RME5" s="6"/>
      <c r="RMF5" s="6"/>
      <c r="RMG5" s="6"/>
      <c r="RMH5" s="6"/>
      <c r="RMI5" s="6"/>
      <c r="RMJ5" s="6"/>
      <c r="RMK5" s="6"/>
      <c r="RML5" s="6"/>
      <c r="RMM5" s="6"/>
      <c r="RMN5" s="6"/>
      <c r="RMO5" s="6"/>
      <c r="RMP5" s="6"/>
      <c r="RMQ5" s="6"/>
      <c r="RMR5" s="6"/>
      <c r="RMS5" s="6"/>
      <c r="RMT5" s="6"/>
      <c r="RMU5" s="6"/>
      <c r="RMV5" s="6"/>
      <c r="RMW5" s="6"/>
      <c r="RMX5" s="6"/>
      <c r="RMY5" s="6"/>
      <c r="RMZ5" s="6"/>
      <c r="RNA5" s="6"/>
      <c r="RNB5" s="6"/>
      <c r="RNC5" s="6"/>
      <c r="RND5" s="6"/>
      <c r="RNE5" s="6"/>
      <c r="RNF5" s="6"/>
      <c r="RNG5" s="6"/>
      <c r="RNH5" s="6"/>
      <c r="RNI5" s="6"/>
      <c r="RNJ5" s="6"/>
      <c r="RNK5" s="6"/>
      <c r="RNL5" s="6"/>
      <c r="RNM5" s="6"/>
      <c r="RNN5" s="6"/>
      <c r="RNO5" s="6"/>
      <c r="RNP5" s="6"/>
      <c r="RNQ5" s="6"/>
      <c r="RNR5" s="6"/>
      <c r="RNS5" s="6"/>
      <c r="RNT5" s="6"/>
      <c r="RNU5" s="6"/>
      <c r="RNV5" s="6"/>
      <c r="RNW5" s="6"/>
      <c r="RNX5" s="6"/>
      <c r="RNY5" s="6"/>
      <c r="RNZ5" s="6"/>
      <c r="ROA5" s="6"/>
      <c r="ROB5" s="6"/>
      <c r="ROC5" s="6"/>
      <c r="ROD5" s="6"/>
      <c r="ROE5" s="6"/>
      <c r="ROF5" s="6"/>
      <c r="ROG5" s="6"/>
      <c r="ROH5" s="6"/>
      <c r="ROI5" s="6"/>
      <c r="ROJ5" s="6"/>
      <c r="ROK5" s="6"/>
      <c r="ROL5" s="6"/>
      <c r="ROM5" s="6"/>
      <c r="RON5" s="6"/>
      <c r="ROO5" s="6"/>
      <c r="ROP5" s="6"/>
      <c r="ROQ5" s="6"/>
      <c r="ROR5" s="6"/>
      <c r="ROS5" s="6"/>
      <c r="ROT5" s="6"/>
      <c r="ROU5" s="6"/>
      <c r="ROV5" s="6"/>
      <c r="ROW5" s="6"/>
      <c r="ROX5" s="6"/>
      <c r="ROY5" s="6"/>
      <c r="ROZ5" s="6"/>
      <c r="RPA5" s="6"/>
      <c r="RPB5" s="6"/>
      <c r="RPC5" s="6"/>
      <c r="RPD5" s="6"/>
      <c r="RPE5" s="6"/>
      <c r="RPF5" s="6"/>
      <c r="RPG5" s="6"/>
      <c r="RPH5" s="6"/>
      <c r="RPI5" s="6"/>
      <c r="RPJ5" s="6"/>
      <c r="RPK5" s="6"/>
      <c r="RPL5" s="6"/>
      <c r="RPM5" s="6"/>
      <c r="RPN5" s="6"/>
      <c r="RPO5" s="6"/>
      <c r="RPP5" s="6"/>
      <c r="RPQ5" s="6"/>
      <c r="RPR5" s="6"/>
      <c r="RPS5" s="6"/>
      <c r="RPT5" s="6"/>
      <c r="RPU5" s="6"/>
      <c r="RPV5" s="6"/>
      <c r="RPW5" s="6"/>
      <c r="RPX5" s="6"/>
      <c r="RPY5" s="6"/>
      <c r="RPZ5" s="6"/>
      <c r="RQA5" s="6"/>
      <c r="RQB5" s="6"/>
      <c r="RQC5" s="6"/>
      <c r="RQD5" s="6"/>
      <c r="RQE5" s="6"/>
      <c r="RQF5" s="6"/>
      <c r="RQG5" s="6"/>
      <c r="RQH5" s="6"/>
      <c r="RQI5" s="6"/>
      <c r="RQJ5" s="6"/>
      <c r="RQK5" s="6"/>
      <c r="RQL5" s="6"/>
      <c r="RQM5" s="6"/>
      <c r="RQN5" s="6"/>
      <c r="RQO5" s="6"/>
      <c r="RQP5" s="6"/>
      <c r="RQQ5" s="6"/>
      <c r="RQR5" s="6"/>
      <c r="RQS5" s="6"/>
      <c r="RQT5" s="6"/>
      <c r="RQU5" s="6"/>
      <c r="RQV5" s="6"/>
      <c r="RQW5" s="6"/>
      <c r="RQX5" s="6"/>
      <c r="RQY5" s="6"/>
      <c r="RQZ5" s="6"/>
      <c r="RRA5" s="6"/>
      <c r="RRB5" s="6"/>
      <c r="RRC5" s="6"/>
      <c r="RRD5" s="6"/>
      <c r="RRE5" s="6"/>
      <c r="RRF5" s="6"/>
      <c r="RRG5" s="6"/>
      <c r="RRH5" s="6"/>
      <c r="RRI5" s="6"/>
      <c r="RRJ5" s="6"/>
      <c r="RRK5" s="6"/>
      <c r="RRL5" s="6"/>
      <c r="RRM5" s="6"/>
      <c r="RRN5" s="6"/>
      <c r="RRO5" s="6"/>
      <c r="RRP5" s="6"/>
      <c r="RRQ5" s="6"/>
      <c r="RRR5" s="6"/>
      <c r="RRS5" s="6"/>
      <c r="RRT5" s="6"/>
      <c r="RRU5" s="6"/>
      <c r="RRV5" s="6"/>
      <c r="RRW5" s="6"/>
      <c r="RRX5" s="6"/>
      <c r="RRY5" s="6"/>
      <c r="RRZ5" s="6"/>
      <c r="RSA5" s="6"/>
      <c r="RSB5" s="6"/>
      <c r="RSC5" s="6"/>
      <c r="RSD5" s="6"/>
      <c r="RSE5" s="6"/>
      <c r="RSF5" s="6"/>
      <c r="RSG5" s="6"/>
      <c r="RSH5" s="6"/>
      <c r="RSI5" s="6"/>
      <c r="RSJ5" s="6"/>
      <c r="RSK5" s="6"/>
      <c r="RSL5" s="6"/>
      <c r="RSM5" s="6"/>
      <c r="RSN5" s="6"/>
      <c r="RSO5" s="6"/>
      <c r="RSP5" s="6"/>
      <c r="RSQ5" s="6"/>
      <c r="RSR5" s="6"/>
      <c r="RSS5" s="6"/>
      <c r="RST5" s="6"/>
      <c r="RSU5" s="6"/>
      <c r="RSV5" s="6"/>
      <c r="RSW5" s="6"/>
      <c r="RSX5" s="6"/>
      <c r="RSY5" s="6"/>
      <c r="RSZ5" s="6"/>
      <c r="RTA5" s="6"/>
      <c r="RTB5" s="6"/>
      <c r="RTC5" s="6"/>
      <c r="RTD5" s="6"/>
      <c r="RTE5" s="6"/>
      <c r="RTF5" s="6"/>
      <c r="RTG5" s="6"/>
      <c r="RTH5" s="6"/>
      <c r="RTI5" s="6"/>
      <c r="RTJ5" s="6"/>
      <c r="RTK5" s="6"/>
      <c r="RTL5" s="6"/>
      <c r="RTM5" s="6"/>
      <c r="RTN5" s="6"/>
      <c r="RTO5" s="6"/>
      <c r="RTP5" s="6"/>
      <c r="RTQ5" s="6"/>
      <c r="RTR5" s="6"/>
      <c r="RTS5" s="6"/>
      <c r="RTT5" s="6"/>
      <c r="RTU5" s="6"/>
      <c r="RTV5" s="6"/>
      <c r="RTW5" s="6"/>
      <c r="RTX5" s="6"/>
      <c r="RTY5" s="6"/>
      <c r="RTZ5" s="6"/>
      <c r="RUA5" s="6"/>
      <c r="RUB5" s="6"/>
      <c r="RUC5" s="6"/>
      <c r="RUD5" s="6"/>
      <c r="RUE5" s="6"/>
      <c r="RUF5" s="6"/>
      <c r="RUG5" s="6"/>
      <c r="RUH5" s="6"/>
      <c r="RUI5" s="6"/>
      <c r="RUJ5" s="6"/>
      <c r="RUK5" s="6"/>
      <c r="RUL5" s="6"/>
      <c r="RUM5" s="6"/>
      <c r="RUN5" s="6"/>
      <c r="RUO5" s="6"/>
      <c r="RUP5" s="6"/>
      <c r="RUQ5" s="6"/>
      <c r="RUR5" s="6"/>
      <c r="RUS5" s="6"/>
      <c r="RUT5" s="6"/>
      <c r="RUU5" s="6"/>
      <c r="RUV5" s="6"/>
      <c r="RUW5" s="6"/>
      <c r="RUX5" s="6"/>
      <c r="RUY5" s="6"/>
      <c r="RUZ5" s="6"/>
      <c r="RVA5" s="6"/>
      <c r="RVB5" s="6"/>
      <c r="RVC5" s="6"/>
      <c r="RVD5" s="6"/>
      <c r="RVE5" s="6"/>
      <c r="RVF5" s="6"/>
      <c r="RVG5" s="6"/>
      <c r="RVH5" s="6"/>
      <c r="RVI5" s="6"/>
      <c r="RVJ5" s="6"/>
      <c r="RVK5" s="6"/>
      <c r="RVL5" s="6"/>
      <c r="RVM5" s="6"/>
      <c r="RVN5" s="6"/>
      <c r="RVO5" s="6"/>
      <c r="RVP5" s="6"/>
      <c r="RVQ5" s="6"/>
      <c r="RVR5" s="6"/>
      <c r="RVS5" s="6"/>
      <c r="RVT5" s="6"/>
      <c r="RVU5" s="6"/>
      <c r="RVV5" s="6"/>
      <c r="RVW5" s="6"/>
      <c r="RVX5" s="6"/>
      <c r="RVY5" s="6"/>
      <c r="RVZ5" s="6"/>
      <c r="RWA5" s="6"/>
      <c r="RWB5" s="6"/>
      <c r="RWC5" s="6"/>
      <c r="RWD5" s="6"/>
      <c r="RWE5" s="6"/>
      <c r="RWF5" s="6"/>
      <c r="RWG5" s="6"/>
      <c r="RWH5" s="6"/>
      <c r="RWI5" s="6"/>
      <c r="RWJ5" s="6"/>
      <c r="RWK5" s="6"/>
      <c r="RWL5" s="6"/>
      <c r="RWM5" s="6"/>
      <c r="RWN5" s="6"/>
      <c r="RWO5" s="6"/>
      <c r="RWP5" s="6"/>
      <c r="RWQ5" s="6"/>
      <c r="RWR5" s="6"/>
      <c r="RWS5" s="6"/>
      <c r="RWT5" s="6"/>
      <c r="RWU5" s="6"/>
      <c r="RWV5" s="6"/>
      <c r="RWW5" s="6"/>
      <c r="RWX5" s="6"/>
      <c r="RWY5" s="6"/>
      <c r="RWZ5" s="6"/>
      <c r="RXA5" s="6"/>
      <c r="RXB5" s="6"/>
      <c r="RXC5" s="6"/>
      <c r="RXD5" s="6"/>
      <c r="RXE5" s="6"/>
      <c r="RXF5" s="6"/>
      <c r="RXG5" s="6"/>
      <c r="RXH5" s="6"/>
      <c r="RXI5" s="6"/>
      <c r="RXJ5" s="6"/>
      <c r="RXK5" s="6"/>
      <c r="RXL5" s="6"/>
      <c r="RXM5" s="6"/>
      <c r="RXN5" s="6"/>
      <c r="RXO5" s="6"/>
      <c r="RXP5" s="6"/>
      <c r="RXQ5" s="6"/>
      <c r="RXR5" s="6"/>
      <c r="RXS5" s="6"/>
      <c r="RXT5" s="6"/>
      <c r="RXU5" s="6"/>
      <c r="RXV5" s="6"/>
      <c r="RXW5" s="6"/>
      <c r="RXX5" s="6"/>
      <c r="RXY5" s="6"/>
      <c r="RXZ5" s="6"/>
      <c r="RYA5" s="6"/>
      <c r="RYB5" s="6"/>
      <c r="RYC5" s="6"/>
      <c r="RYD5" s="6"/>
      <c r="RYE5" s="6"/>
      <c r="RYF5" s="6"/>
      <c r="RYG5" s="6"/>
      <c r="RYH5" s="6"/>
      <c r="RYI5" s="6"/>
      <c r="RYJ5" s="6"/>
      <c r="RYK5" s="6"/>
      <c r="RYL5" s="6"/>
      <c r="RYM5" s="6"/>
      <c r="RYN5" s="6"/>
      <c r="RYO5" s="6"/>
      <c r="RYP5" s="6"/>
      <c r="RYQ5" s="6"/>
      <c r="RYR5" s="6"/>
      <c r="RYS5" s="6"/>
      <c r="RYT5" s="6"/>
      <c r="RYU5" s="6"/>
      <c r="RYV5" s="6"/>
      <c r="RYW5" s="6"/>
      <c r="RYX5" s="6"/>
      <c r="RYY5" s="6"/>
      <c r="RYZ5" s="6"/>
      <c r="RZA5" s="6"/>
      <c r="RZB5" s="6"/>
      <c r="RZC5" s="6"/>
      <c r="RZD5" s="6"/>
      <c r="RZE5" s="6"/>
      <c r="RZF5" s="6"/>
      <c r="RZG5" s="6"/>
      <c r="RZH5" s="6"/>
      <c r="RZI5" s="6"/>
      <c r="RZJ5" s="6"/>
      <c r="RZK5" s="6"/>
      <c r="RZL5" s="6"/>
      <c r="RZM5" s="6"/>
      <c r="RZN5" s="6"/>
      <c r="RZO5" s="6"/>
      <c r="RZP5" s="6"/>
      <c r="RZQ5" s="6"/>
      <c r="RZR5" s="6"/>
      <c r="RZS5" s="6"/>
      <c r="RZT5" s="6"/>
      <c r="RZU5" s="6"/>
      <c r="RZV5" s="6"/>
      <c r="RZW5" s="6"/>
      <c r="RZX5" s="6"/>
      <c r="RZY5" s="6"/>
      <c r="RZZ5" s="6"/>
      <c r="SAA5" s="6"/>
      <c r="SAB5" s="6"/>
      <c r="SAC5" s="6"/>
      <c r="SAD5" s="6"/>
      <c r="SAE5" s="6"/>
      <c r="SAF5" s="6"/>
      <c r="SAG5" s="6"/>
      <c r="SAH5" s="6"/>
      <c r="SAI5" s="6"/>
      <c r="SAJ5" s="6"/>
      <c r="SAK5" s="6"/>
      <c r="SAL5" s="6"/>
      <c r="SAM5" s="6"/>
      <c r="SAN5" s="6"/>
      <c r="SAO5" s="6"/>
      <c r="SAP5" s="6"/>
      <c r="SAQ5" s="6"/>
      <c r="SAR5" s="6"/>
      <c r="SAS5" s="6"/>
      <c r="SAT5" s="6"/>
      <c r="SAU5" s="6"/>
      <c r="SAV5" s="6"/>
      <c r="SAW5" s="6"/>
      <c r="SAX5" s="6"/>
      <c r="SAY5" s="6"/>
      <c r="SAZ5" s="6"/>
      <c r="SBA5" s="6"/>
      <c r="SBB5" s="6"/>
      <c r="SBC5" s="6"/>
      <c r="SBD5" s="6"/>
      <c r="SBE5" s="6"/>
      <c r="SBF5" s="6"/>
      <c r="SBG5" s="6"/>
      <c r="SBH5" s="6"/>
      <c r="SBI5" s="6"/>
      <c r="SBJ5" s="6"/>
      <c r="SBK5" s="6"/>
      <c r="SBL5" s="6"/>
      <c r="SBM5" s="6"/>
      <c r="SBN5" s="6"/>
      <c r="SBO5" s="6"/>
      <c r="SBP5" s="6"/>
      <c r="SBQ5" s="6"/>
      <c r="SBR5" s="6"/>
      <c r="SBS5" s="6"/>
      <c r="SBT5" s="6"/>
      <c r="SBU5" s="6"/>
      <c r="SBV5" s="6"/>
      <c r="SBW5" s="6"/>
      <c r="SBX5" s="6"/>
      <c r="SBY5" s="6"/>
      <c r="SBZ5" s="6"/>
      <c r="SCA5" s="6"/>
      <c r="SCB5" s="6"/>
      <c r="SCC5" s="6"/>
      <c r="SCD5" s="6"/>
      <c r="SCE5" s="6"/>
      <c r="SCF5" s="6"/>
      <c r="SCG5" s="6"/>
      <c r="SCH5" s="6"/>
      <c r="SCI5" s="6"/>
      <c r="SCJ5" s="6"/>
      <c r="SCK5" s="6"/>
      <c r="SCL5" s="6"/>
      <c r="SCM5" s="6"/>
      <c r="SCN5" s="6"/>
      <c r="SCO5" s="6"/>
      <c r="SCP5" s="6"/>
      <c r="SCQ5" s="6"/>
      <c r="SCR5" s="6"/>
      <c r="SCS5" s="6"/>
      <c r="SCT5" s="6"/>
      <c r="SCU5" s="6"/>
      <c r="SCV5" s="6"/>
      <c r="SCW5" s="6"/>
      <c r="SCX5" s="6"/>
      <c r="SCY5" s="6"/>
      <c r="SCZ5" s="6"/>
      <c r="SDA5" s="6"/>
      <c r="SDB5" s="6"/>
      <c r="SDC5" s="6"/>
      <c r="SDD5" s="6"/>
      <c r="SDE5" s="6"/>
      <c r="SDF5" s="6"/>
      <c r="SDG5" s="6"/>
      <c r="SDH5" s="6"/>
      <c r="SDI5" s="6"/>
      <c r="SDJ5" s="6"/>
      <c r="SDK5" s="6"/>
      <c r="SDL5" s="6"/>
      <c r="SDM5" s="6"/>
      <c r="SDN5" s="6"/>
      <c r="SDO5" s="6"/>
      <c r="SDP5" s="6"/>
      <c r="SDQ5" s="6"/>
      <c r="SDR5" s="6"/>
      <c r="SDS5" s="6"/>
      <c r="SDT5" s="6"/>
      <c r="SDU5" s="6"/>
      <c r="SDV5" s="6"/>
      <c r="SDW5" s="6"/>
      <c r="SDX5" s="6"/>
      <c r="SDY5" s="6"/>
      <c r="SDZ5" s="6"/>
      <c r="SEA5" s="6"/>
      <c r="SEB5" s="6"/>
      <c r="SEC5" s="6"/>
      <c r="SED5" s="6"/>
      <c r="SEE5" s="6"/>
      <c r="SEF5" s="6"/>
      <c r="SEG5" s="6"/>
      <c r="SEH5" s="6"/>
      <c r="SEI5" s="6"/>
      <c r="SEJ5" s="6"/>
      <c r="SEK5" s="6"/>
      <c r="SEL5" s="6"/>
      <c r="SEM5" s="6"/>
      <c r="SEN5" s="6"/>
      <c r="SEO5" s="6"/>
      <c r="SEP5" s="6"/>
      <c r="SEQ5" s="6"/>
      <c r="SER5" s="6"/>
      <c r="SES5" s="6"/>
      <c r="SET5" s="6"/>
      <c r="SEU5" s="6"/>
      <c r="SEV5" s="6"/>
      <c r="SEW5" s="6"/>
      <c r="SEX5" s="6"/>
      <c r="SEY5" s="6"/>
      <c r="SEZ5" s="6"/>
      <c r="SFA5" s="6"/>
      <c r="SFB5" s="6"/>
      <c r="SFC5" s="6"/>
      <c r="SFD5" s="6"/>
      <c r="SFE5" s="6"/>
      <c r="SFF5" s="6"/>
      <c r="SFG5" s="6"/>
      <c r="SFH5" s="6"/>
      <c r="SFI5" s="6"/>
      <c r="SFJ5" s="6"/>
      <c r="SFK5" s="6"/>
      <c r="SFL5" s="6"/>
      <c r="SFM5" s="6"/>
      <c r="SFN5" s="6"/>
      <c r="SFO5" s="6"/>
      <c r="SFP5" s="6"/>
      <c r="SFQ5" s="6"/>
      <c r="SFR5" s="6"/>
      <c r="SFS5" s="6"/>
      <c r="SFT5" s="6"/>
      <c r="SFU5" s="6"/>
      <c r="SFV5" s="6"/>
      <c r="SFW5" s="6"/>
      <c r="SFX5" s="6"/>
      <c r="SFY5" s="6"/>
      <c r="SFZ5" s="6"/>
      <c r="SGA5" s="6"/>
      <c r="SGB5" s="6"/>
      <c r="SGC5" s="6"/>
      <c r="SGD5" s="6"/>
      <c r="SGE5" s="6"/>
      <c r="SGF5" s="6"/>
      <c r="SGG5" s="6"/>
      <c r="SGH5" s="6"/>
      <c r="SGI5" s="6"/>
      <c r="SGJ5" s="6"/>
      <c r="SGK5" s="6"/>
      <c r="SGL5" s="6"/>
      <c r="SGM5" s="6"/>
      <c r="SGN5" s="6"/>
      <c r="SGO5" s="6"/>
      <c r="SGP5" s="6"/>
      <c r="SGQ5" s="6"/>
      <c r="SGR5" s="6"/>
      <c r="SGS5" s="6"/>
      <c r="SGT5" s="6"/>
      <c r="SGU5" s="6"/>
      <c r="SGV5" s="6"/>
      <c r="SGW5" s="6"/>
      <c r="SGX5" s="6"/>
      <c r="SGY5" s="6"/>
      <c r="SGZ5" s="6"/>
      <c r="SHA5" s="6"/>
      <c r="SHB5" s="6"/>
      <c r="SHC5" s="6"/>
      <c r="SHD5" s="6"/>
      <c r="SHE5" s="6"/>
      <c r="SHF5" s="6"/>
      <c r="SHG5" s="6"/>
      <c r="SHH5" s="6"/>
      <c r="SHI5" s="6"/>
      <c r="SHJ5" s="6"/>
      <c r="SHK5" s="6"/>
      <c r="SHL5" s="6"/>
      <c r="SHM5" s="6"/>
      <c r="SHN5" s="6"/>
      <c r="SHO5" s="6"/>
      <c r="SHP5" s="6"/>
      <c r="SHQ5" s="6"/>
      <c r="SHR5" s="6"/>
      <c r="SHS5" s="6"/>
      <c r="SHT5" s="6"/>
      <c r="SHU5" s="6"/>
      <c r="SHV5" s="6"/>
      <c r="SHW5" s="6"/>
      <c r="SHX5" s="6"/>
      <c r="SHY5" s="6"/>
      <c r="SHZ5" s="6"/>
      <c r="SIA5" s="6"/>
      <c r="SIB5" s="6"/>
      <c r="SIC5" s="6"/>
      <c r="SID5" s="6"/>
      <c r="SIE5" s="6"/>
      <c r="SIF5" s="6"/>
      <c r="SIG5" s="6"/>
      <c r="SIH5" s="6"/>
      <c r="SII5" s="6"/>
      <c r="SIJ5" s="6"/>
      <c r="SIK5" s="6"/>
      <c r="SIL5" s="6"/>
      <c r="SIM5" s="6"/>
      <c r="SIN5" s="6"/>
      <c r="SIO5" s="6"/>
      <c r="SIP5" s="6"/>
      <c r="SIQ5" s="6"/>
      <c r="SIR5" s="6"/>
      <c r="SIS5" s="6"/>
      <c r="SIT5" s="6"/>
      <c r="SIU5" s="6"/>
      <c r="SIV5" s="6"/>
      <c r="SIW5" s="6"/>
      <c r="SIX5" s="6"/>
      <c r="SIY5" s="6"/>
      <c r="SIZ5" s="6"/>
      <c r="SJA5" s="6"/>
      <c r="SJB5" s="6"/>
      <c r="SJC5" s="6"/>
      <c r="SJD5" s="6"/>
      <c r="SJE5" s="6"/>
      <c r="SJF5" s="6"/>
      <c r="SJG5" s="6"/>
      <c r="SJH5" s="6"/>
      <c r="SJI5" s="6"/>
      <c r="SJJ5" s="6"/>
      <c r="SJK5" s="6"/>
      <c r="SJL5" s="6"/>
      <c r="SJM5" s="6"/>
      <c r="SJN5" s="6"/>
      <c r="SJO5" s="6"/>
      <c r="SJP5" s="6"/>
      <c r="SJQ5" s="6"/>
      <c r="SJR5" s="6"/>
      <c r="SJS5" s="6"/>
      <c r="SJT5" s="6"/>
      <c r="SJU5" s="6"/>
      <c r="SJV5" s="6"/>
      <c r="SJW5" s="6"/>
      <c r="SJX5" s="6"/>
      <c r="SJY5" s="6"/>
      <c r="SJZ5" s="6"/>
      <c r="SKA5" s="6"/>
      <c r="SKB5" s="6"/>
      <c r="SKC5" s="6"/>
      <c r="SKD5" s="6"/>
      <c r="SKE5" s="6"/>
      <c r="SKF5" s="6"/>
      <c r="SKG5" s="6"/>
      <c r="SKH5" s="6"/>
      <c r="SKI5" s="6"/>
      <c r="SKJ5" s="6"/>
      <c r="SKK5" s="6"/>
      <c r="SKL5" s="6"/>
      <c r="SKM5" s="6"/>
      <c r="SKN5" s="6"/>
      <c r="SKO5" s="6"/>
      <c r="SKP5" s="6"/>
      <c r="SKQ5" s="6"/>
      <c r="SKR5" s="6"/>
      <c r="SKS5" s="6"/>
      <c r="SKT5" s="6"/>
      <c r="SKU5" s="6"/>
      <c r="SKV5" s="6"/>
      <c r="SKW5" s="6"/>
      <c r="SKX5" s="6"/>
      <c r="SKY5" s="6"/>
      <c r="SKZ5" s="6"/>
      <c r="SLA5" s="6"/>
      <c r="SLB5" s="6"/>
      <c r="SLC5" s="6"/>
      <c r="SLD5" s="6"/>
      <c r="SLE5" s="6"/>
      <c r="SLF5" s="6"/>
      <c r="SLG5" s="6"/>
      <c r="SLH5" s="6"/>
      <c r="SLI5" s="6"/>
      <c r="SLJ5" s="6"/>
      <c r="SLK5" s="6"/>
      <c r="SLL5" s="6"/>
      <c r="SLM5" s="6"/>
      <c r="SLN5" s="6"/>
      <c r="SLO5" s="6"/>
      <c r="SLP5" s="6"/>
      <c r="SLQ5" s="6"/>
      <c r="SLR5" s="6"/>
      <c r="SLS5" s="6"/>
      <c r="SLT5" s="6"/>
      <c r="SLU5" s="6"/>
      <c r="SLV5" s="6"/>
      <c r="SLW5" s="6"/>
      <c r="SLX5" s="6"/>
      <c r="SLY5" s="6"/>
      <c r="SLZ5" s="6"/>
      <c r="SMA5" s="6"/>
      <c r="SMB5" s="6"/>
      <c r="SMC5" s="6"/>
      <c r="SMD5" s="6"/>
      <c r="SME5" s="6"/>
      <c r="SMF5" s="6"/>
      <c r="SMG5" s="6"/>
      <c r="SMH5" s="6"/>
      <c r="SMI5" s="6"/>
      <c r="SMJ5" s="6"/>
      <c r="SMK5" s="6"/>
      <c r="SML5" s="6"/>
      <c r="SMM5" s="6"/>
      <c r="SMN5" s="6"/>
      <c r="SMO5" s="6"/>
      <c r="SMP5" s="6"/>
      <c r="SMQ5" s="6"/>
      <c r="SMR5" s="6"/>
      <c r="SMS5" s="6"/>
      <c r="SMT5" s="6"/>
      <c r="SMU5" s="6"/>
      <c r="SMV5" s="6"/>
      <c r="SMW5" s="6"/>
      <c r="SMX5" s="6"/>
      <c r="SMY5" s="6"/>
      <c r="SMZ5" s="6"/>
      <c r="SNA5" s="6"/>
      <c r="SNB5" s="6"/>
      <c r="SNC5" s="6"/>
      <c r="SND5" s="6"/>
      <c r="SNE5" s="6"/>
      <c r="SNF5" s="6"/>
      <c r="SNG5" s="6"/>
      <c r="SNH5" s="6"/>
      <c r="SNI5" s="6"/>
      <c r="SNJ5" s="6"/>
      <c r="SNK5" s="6"/>
      <c r="SNL5" s="6"/>
      <c r="SNM5" s="6"/>
      <c r="SNN5" s="6"/>
      <c r="SNO5" s="6"/>
      <c r="SNP5" s="6"/>
      <c r="SNQ5" s="6"/>
      <c r="SNR5" s="6"/>
      <c r="SNS5" s="6"/>
      <c r="SNT5" s="6"/>
      <c r="SNU5" s="6"/>
      <c r="SNV5" s="6"/>
      <c r="SNW5" s="6"/>
      <c r="SNX5" s="6"/>
      <c r="SNY5" s="6"/>
      <c r="SNZ5" s="6"/>
      <c r="SOA5" s="6"/>
      <c r="SOB5" s="6"/>
      <c r="SOC5" s="6"/>
      <c r="SOD5" s="6"/>
      <c r="SOE5" s="6"/>
      <c r="SOF5" s="6"/>
      <c r="SOG5" s="6"/>
      <c r="SOH5" s="6"/>
      <c r="SOI5" s="6"/>
      <c r="SOJ5" s="6"/>
      <c r="SOK5" s="6"/>
      <c r="SOL5" s="6"/>
      <c r="SOM5" s="6"/>
      <c r="SON5" s="6"/>
      <c r="SOO5" s="6"/>
      <c r="SOP5" s="6"/>
      <c r="SOQ5" s="6"/>
      <c r="SOR5" s="6"/>
      <c r="SOS5" s="6"/>
      <c r="SOT5" s="6"/>
      <c r="SOU5" s="6"/>
      <c r="SOV5" s="6"/>
      <c r="SOW5" s="6"/>
      <c r="SOX5" s="6"/>
      <c r="SOY5" s="6"/>
      <c r="SOZ5" s="6"/>
      <c r="SPA5" s="6"/>
      <c r="SPB5" s="6"/>
      <c r="SPC5" s="6"/>
      <c r="SPD5" s="6"/>
      <c r="SPE5" s="6"/>
      <c r="SPF5" s="6"/>
      <c r="SPG5" s="6"/>
      <c r="SPH5" s="6"/>
      <c r="SPI5" s="6"/>
      <c r="SPJ5" s="6"/>
      <c r="SPK5" s="6"/>
      <c r="SPL5" s="6"/>
      <c r="SPM5" s="6"/>
      <c r="SPN5" s="6"/>
      <c r="SPO5" s="6"/>
      <c r="SPP5" s="6"/>
      <c r="SPQ5" s="6"/>
      <c r="SPR5" s="6"/>
      <c r="SPS5" s="6"/>
      <c r="SPT5" s="6"/>
      <c r="SPU5" s="6"/>
      <c r="SPV5" s="6"/>
      <c r="SPW5" s="6"/>
      <c r="SPX5" s="6"/>
      <c r="SPY5" s="6"/>
      <c r="SPZ5" s="6"/>
      <c r="SQA5" s="6"/>
      <c r="SQB5" s="6"/>
      <c r="SQC5" s="6"/>
      <c r="SQD5" s="6"/>
      <c r="SQE5" s="6"/>
      <c r="SQF5" s="6"/>
      <c r="SQG5" s="6"/>
      <c r="SQH5" s="6"/>
      <c r="SQI5" s="6"/>
      <c r="SQJ5" s="6"/>
      <c r="SQK5" s="6"/>
      <c r="SQL5" s="6"/>
      <c r="SQM5" s="6"/>
      <c r="SQN5" s="6"/>
      <c r="SQO5" s="6"/>
      <c r="SQP5" s="6"/>
      <c r="SQQ5" s="6"/>
      <c r="SQR5" s="6"/>
      <c r="SQS5" s="6"/>
      <c r="SQT5" s="6"/>
      <c r="SQU5" s="6"/>
      <c r="SQV5" s="6"/>
      <c r="SQW5" s="6"/>
      <c r="SQX5" s="6"/>
      <c r="SQY5" s="6"/>
      <c r="SQZ5" s="6"/>
      <c r="SRA5" s="6"/>
      <c r="SRB5" s="6"/>
      <c r="SRC5" s="6"/>
      <c r="SRD5" s="6"/>
      <c r="SRE5" s="6"/>
      <c r="SRF5" s="6"/>
      <c r="SRG5" s="6"/>
      <c r="SRH5" s="6"/>
      <c r="SRI5" s="6"/>
      <c r="SRJ5" s="6"/>
      <c r="SRK5" s="6"/>
      <c r="SRL5" s="6"/>
      <c r="SRM5" s="6"/>
      <c r="SRN5" s="6"/>
      <c r="SRO5" s="6"/>
      <c r="SRP5" s="6"/>
      <c r="SRQ5" s="6"/>
      <c r="SRR5" s="6"/>
      <c r="SRS5" s="6"/>
      <c r="SRT5" s="6"/>
      <c r="SRU5" s="6"/>
      <c r="SRV5" s="6"/>
      <c r="SRW5" s="6"/>
      <c r="SRX5" s="6"/>
      <c r="SRY5" s="6"/>
      <c r="SRZ5" s="6"/>
      <c r="SSA5" s="6"/>
      <c r="SSB5" s="6"/>
      <c r="SSC5" s="6"/>
      <c r="SSD5" s="6"/>
      <c r="SSE5" s="6"/>
      <c r="SSF5" s="6"/>
      <c r="SSG5" s="6"/>
      <c r="SSH5" s="6"/>
      <c r="SSI5" s="6"/>
      <c r="SSJ5" s="6"/>
      <c r="SSK5" s="6"/>
      <c r="SSL5" s="6"/>
      <c r="SSM5" s="6"/>
      <c r="SSN5" s="6"/>
      <c r="SSO5" s="6"/>
      <c r="SSP5" s="6"/>
      <c r="SSQ5" s="6"/>
      <c r="SSR5" s="6"/>
      <c r="SSS5" s="6"/>
      <c r="SST5" s="6"/>
      <c r="SSU5" s="6"/>
      <c r="SSV5" s="6"/>
      <c r="SSW5" s="6"/>
      <c r="SSX5" s="6"/>
      <c r="SSY5" s="6"/>
      <c r="SSZ5" s="6"/>
      <c r="STA5" s="6"/>
      <c r="STB5" s="6"/>
      <c r="STC5" s="6"/>
      <c r="STD5" s="6"/>
      <c r="STE5" s="6"/>
      <c r="STF5" s="6"/>
      <c r="STG5" s="6"/>
      <c r="STH5" s="6"/>
      <c r="STI5" s="6"/>
      <c r="STJ5" s="6"/>
      <c r="STK5" s="6"/>
      <c r="STL5" s="6"/>
      <c r="STM5" s="6"/>
      <c r="STN5" s="6"/>
      <c r="STO5" s="6"/>
      <c r="STP5" s="6"/>
      <c r="STQ5" s="6"/>
      <c r="STR5" s="6"/>
      <c r="STS5" s="6"/>
      <c r="STT5" s="6"/>
      <c r="STU5" s="6"/>
      <c r="STV5" s="6"/>
      <c r="STW5" s="6"/>
      <c r="STX5" s="6"/>
      <c r="STY5" s="6"/>
      <c r="STZ5" s="6"/>
      <c r="SUA5" s="6"/>
      <c r="SUB5" s="6"/>
      <c r="SUC5" s="6"/>
      <c r="SUD5" s="6"/>
      <c r="SUE5" s="6"/>
      <c r="SUF5" s="6"/>
      <c r="SUG5" s="6"/>
      <c r="SUH5" s="6"/>
      <c r="SUI5" s="6"/>
      <c r="SUJ5" s="6"/>
      <c r="SUK5" s="6"/>
      <c r="SUL5" s="6"/>
      <c r="SUM5" s="6"/>
      <c r="SUN5" s="6"/>
      <c r="SUO5" s="6"/>
      <c r="SUP5" s="6"/>
      <c r="SUQ5" s="6"/>
      <c r="SUR5" s="6"/>
      <c r="SUS5" s="6"/>
      <c r="SUT5" s="6"/>
      <c r="SUU5" s="6"/>
      <c r="SUV5" s="6"/>
      <c r="SUW5" s="6"/>
      <c r="SUX5" s="6"/>
      <c r="SUY5" s="6"/>
      <c r="SUZ5" s="6"/>
      <c r="SVA5" s="6"/>
      <c r="SVB5" s="6"/>
      <c r="SVC5" s="6"/>
      <c r="SVD5" s="6"/>
      <c r="SVE5" s="6"/>
      <c r="SVF5" s="6"/>
      <c r="SVG5" s="6"/>
      <c r="SVH5" s="6"/>
      <c r="SVI5" s="6"/>
      <c r="SVJ5" s="6"/>
      <c r="SVK5" s="6"/>
      <c r="SVL5" s="6"/>
      <c r="SVM5" s="6"/>
      <c r="SVN5" s="6"/>
      <c r="SVO5" s="6"/>
      <c r="SVP5" s="6"/>
      <c r="SVQ5" s="6"/>
      <c r="SVR5" s="6"/>
      <c r="SVS5" s="6"/>
      <c r="SVT5" s="6"/>
      <c r="SVU5" s="6"/>
      <c r="SVV5" s="6"/>
      <c r="SVW5" s="6"/>
      <c r="SVX5" s="6"/>
      <c r="SVY5" s="6"/>
      <c r="SVZ5" s="6"/>
      <c r="SWA5" s="6"/>
      <c r="SWB5" s="6"/>
      <c r="SWC5" s="6"/>
      <c r="SWD5" s="6"/>
      <c r="SWE5" s="6"/>
      <c r="SWF5" s="6"/>
      <c r="SWG5" s="6"/>
      <c r="SWH5" s="6"/>
      <c r="SWI5" s="6"/>
      <c r="SWJ5" s="6"/>
      <c r="SWK5" s="6"/>
      <c r="SWL5" s="6"/>
      <c r="SWM5" s="6"/>
      <c r="SWN5" s="6"/>
      <c r="SWO5" s="6"/>
      <c r="SWP5" s="6"/>
      <c r="SWQ5" s="6"/>
      <c r="SWR5" s="6"/>
      <c r="SWS5" s="6"/>
      <c r="SWT5" s="6"/>
      <c r="SWU5" s="6"/>
      <c r="SWV5" s="6"/>
      <c r="SWW5" s="6"/>
      <c r="SWX5" s="6"/>
      <c r="SWY5" s="6"/>
      <c r="SWZ5" s="6"/>
      <c r="SXA5" s="6"/>
      <c r="SXB5" s="6"/>
      <c r="SXC5" s="6"/>
      <c r="SXD5" s="6"/>
      <c r="SXE5" s="6"/>
      <c r="SXF5" s="6"/>
      <c r="SXG5" s="6"/>
      <c r="SXH5" s="6"/>
      <c r="SXI5" s="6"/>
      <c r="SXJ5" s="6"/>
      <c r="SXK5" s="6"/>
      <c r="SXL5" s="6"/>
      <c r="SXM5" s="6"/>
      <c r="SXN5" s="6"/>
      <c r="SXO5" s="6"/>
      <c r="SXP5" s="6"/>
      <c r="SXQ5" s="6"/>
      <c r="SXR5" s="6"/>
      <c r="SXS5" s="6"/>
      <c r="SXT5" s="6"/>
      <c r="SXU5" s="6"/>
      <c r="SXV5" s="6"/>
      <c r="SXW5" s="6"/>
      <c r="SXX5" s="6"/>
      <c r="SXY5" s="6"/>
      <c r="SXZ5" s="6"/>
      <c r="SYA5" s="6"/>
      <c r="SYB5" s="6"/>
      <c r="SYC5" s="6"/>
      <c r="SYD5" s="6"/>
      <c r="SYE5" s="6"/>
      <c r="SYF5" s="6"/>
      <c r="SYG5" s="6"/>
      <c r="SYH5" s="6"/>
      <c r="SYI5" s="6"/>
      <c r="SYJ5" s="6"/>
      <c r="SYK5" s="6"/>
      <c r="SYL5" s="6"/>
      <c r="SYM5" s="6"/>
      <c r="SYN5" s="6"/>
      <c r="SYO5" s="6"/>
      <c r="SYP5" s="6"/>
      <c r="SYQ5" s="6"/>
      <c r="SYR5" s="6"/>
      <c r="SYS5" s="6"/>
      <c r="SYT5" s="6"/>
      <c r="SYU5" s="6"/>
      <c r="SYV5" s="6"/>
      <c r="SYW5" s="6"/>
      <c r="SYX5" s="6"/>
      <c r="SYY5" s="6"/>
      <c r="SYZ5" s="6"/>
      <c r="SZA5" s="6"/>
      <c r="SZB5" s="6"/>
      <c r="SZC5" s="6"/>
      <c r="SZD5" s="6"/>
      <c r="SZE5" s="6"/>
      <c r="SZF5" s="6"/>
      <c r="SZG5" s="6"/>
      <c r="SZH5" s="6"/>
      <c r="SZI5" s="6"/>
      <c r="SZJ5" s="6"/>
      <c r="SZK5" s="6"/>
      <c r="SZL5" s="6"/>
      <c r="SZM5" s="6"/>
      <c r="SZN5" s="6"/>
      <c r="SZO5" s="6"/>
      <c r="SZP5" s="6"/>
      <c r="SZQ5" s="6"/>
      <c r="SZR5" s="6"/>
      <c r="SZS5" s="6"/>
      <c r="SZT5" s="6"/>
      <c r="SZU5" s="6"/>
      <c r="SZV5" s="6"/>
      <c r="SZW5" s="6"/>
      <c r="SZX5" s="6"/>
      <c r="SZY5" s="6"/>
      <c r="SZZ5" s="6"/>
      <c r="TAA5" s="6"/>
      <c r="TAB5" s="6"/>
      <c r="TAC5" s="6"/>
      <c r="TAD5" s="6"/>
      <c r="TAE5" s="6"/>
      <c r="TAF5" s="6"/>
      <c r="TAG5" s="6"/>
      <c r="TAH5" s="6"/>
      <c r="TAI5" s="6"/>
      <c r="TAJ5" s="6"/>
      <c r="TAK5" s="6"/>
      <c r="TAL5" s="6"/>
      <c r="TAM5" s="6"/>
      <c r="TAN5" s="6"/>
      <c r="TAO5" s="6"/>
      <c r="TAP5" s="6"/>
      <c r="TAQ5" s="6"/>
      <c r="TAR5" s="6"/>
      <c r="TAS5" s="6"/>
      <c r="TAT5" s="6"/>
      <c r="TAU5" s="6"/>
      <c r="TAV5" s="6"/>
      <c r="TAW5" s="6"/>
      <c r="TAX5" s="6"/>
      <c r="TAY5" s="6"/>
      <c r="TAZ5" s="6"/>
      <c r="TBA5" s="6"/>
      <c r="TBB5" s="6"/>
      <c r="TBC5" s="6"/>
      <c r="TBD5" s="6"/>
      <c r="TBE5" s="6"/>
      <c r="TBF5" s="6"/>
      <c r="TBG5" s="6"/>
      <c r="TBH5" s="6"/>
      <c r="TBI5" s="6"/>
      <c r="TBJ5" s="6"/>
      <c r="TBK5" s="6"/>
      <c r="TBL5" s="6"/>
      <c r="TBM5" s="6"/>
      <c r="TBN5" s="6"/>
      <c r="TBO5" s="6"/>
      <c r="TBP5" s="6"/>
      <c r="TBQ5" s="6"/>
      <c r="TBR5" s="6"/>
      <c r="TBS5" s="6"/>
      <c r="TBT5" s="6"/>
      <c r="TBU5" s="6"/>
      <c r="TBV5" s="6"/>
      <c r="TBW5" s="6"/>
      <c r="TBX5" s="6"/>
      <c r="TBY5" s="6"/>
      <c r="TBZ5" s="6"/>
      <c r="TCA5" s="6"/>
      <c r="TCB5" s="6"/>
      <c r="TCC5" s="6"/>
      <c r="TCD5" s="6"/>
      <c r="TCE5" s="6"/>
      <c r="TCF5" s="6"/>
      <c r="TCG5" s="6"/>
      <c r="TCH5" s="6"/>
      <c r="TCI5" s="6"/>
      <c r="TCJ5" s="6"/>
      <c r="TCK5" s="6"/>
      <c r="TCL5" s="6"/>
      <c r="TCM5" s="6"/>
      <c r="TCN5" s="6"/>
      <c r="TCO5" s="6"/>
      <c r="TCP5" s="6"/>
      <c r="TCQ5" s="6"/>
      <c r="TCR5" s="6"/>
      <c r="TCS5" s="6"/>
      <c r="TCT5" s="6"/>
      <c r="TCU5" s="6"/>
      <c r="TCV5" s="6"/>
      <c r="TCW5" s="6"/>
      <c r="TCX5" s="6"/>
      <c r="TCY5" s="6"/>
      <c r="TCZ5" s="6"/>
      <c r="TDA5" s="6"/>
      <c r="TDB5" s="6"/>
      <c r="TDC5" s="6"/>
      <c r="TDD5" s="6"/>
      <c r="TDE5" s="6"/>
      <c r="TDF5" s="6"/>
      <c r="TDG5" s="6"/>
      <c r="TDH5" s="6"/>
      <c r="TDI5" s="6"/>
      <c r="TDJ5" s="6"/>
      <c r="TDK5" s="6"/>
      <c r="TDL5" s="6"/>
      <c r="TDM5" s="6"/>
      <c r="TDN5" s="6"/>
      <c r="TDO5" s="6"/>
      <c r="TDP5" s="6"/>
      <c r="TDQ5" s="6"/>
      <c r="TDR5" s="6"/>
      <c r="TDS5" s="6"/>
      <c r="TDT5" s="6"/>
      <c r="TDU5" s="6"/>
      <c r="TDV5" s="6"/>
      <c r="TDW5" s="6"/>
      <c r="TDX5" s="6"/>
      <c r="TDY5" s="6"/>
      <c r="TDZ5" s="6"/>
      <c r="TEA5" s="6"/>
      <c r="TEB5" s="6"/>
      <c r="TEC5" s="6"/>
      <c r="TED5" s="6"/>
      <c r="TEE5" s="6"/>
      <c r="TEF5" s="6"/>
      <c r="TEG5" s="6"/>
      <c r="TEH5" s="6"/>
      <c r="TEI5" s="6"/>
      <c r="TEJ5" s="6"/>
      <c r="TEK5" s="6"/>
      <c r="TEL5" s="6"/>
      <c r="TEM5" s="6"/>
      <c r="TEN5" s="6"/>
      <c r="TEO5" s="6"/>
      <c r="TEP5" s="6"/>
      <c r="TEQ5" s="6"/>
      <c r="TER5" s="6"/>
      <c r="TES5" s="6"/>
      <c r="TET5" s="6"/>
      <c r="TEU5" s="6"/>
      <c r="TEV5" s="6"/>
      <c r="TEW5" s="6"/>
      <c r="TEX5" s="6"/>
      <c r="TEY5" s="6"/>
      <c r="TEZ5" s="6"/>
      <c r="TFA5" s="6"/>
      <c r="TFB5" s="6"/>
      <c r="TFC5" s="6"/>
      <c r="TFD5" s="6"/>
      <c r="TFE5" s="6"/>
      <c r="TFF5" s="6"/>
      <c r="TFG5" s="6"/>
      <c r="TFH5" s="6"/>
      <c r="TFI5" s="6"/>
      <c r="TFJ5" s="6"/>
      <c r="TFK5" s="6"/>
      <c r="TFL5" s="6"/>
      <c r="TFM5" s="6"/>
      <c r="TFN5" s="6"/>
      <c r="TFO5" s="6"/>
      <c r="TFP5" s="6"/>
      <c r="TFQ5" s="6"/>
      <c r="TFR5" s="6"/>
      <c r="TFS5" s="6"/>
      <c r="TFT5" s="6"/>
      <c r="TFU5" s="6"/>
      <c r="TFV5" s="6"/>
      <c r="TFW5" s="6"/>
      <c r="TFX5" s="6"/>
      <c r="TFY5" s="6"/>
      <c r="TFZ5" s="6"/>
      <c r="TGA5" s="6"/>
      <c r="TGB5" s="6"/>
      <c r="TGC5" s="6"/>
      <c r="TGD5" s="6"/>
      <c r="TGE5" s="6"/>
      <c r="TGF5" s="6"/>
      <c r="TGG5" s="6"/>
      <c r="TGH5" s="6"/>
      <c r="TGI5" s="6"/>
      <c r="TGJ5" s="6"/>
      <c r="TGK5" s="6"/>
      <c r="TGL5" s="6"/>
      <c r="TGM5" s="6"/>
      <c r="TGN5" s="6"/>
      <c r="TGO5" s="6"/>
      <c r="TGP5" s="6"/>
      <c r="TGQ5" s="6"/>
      <c r="TGR5" s="6"/>
      <c r="TGS5" s="6"/>
      <c r="TGT5" s="6"/>
      <c r="TGU5" s="6"/>
      <c r="TGV5" s="6"/>
      <c r="TGW5" s="6"/>
      <c r="TGX5" s="6"/>
      <c r="TGY5" s="6"/>
      <c r="TGZ5" s="6"/>
      <c r="THA5" s="6"/>
      <c r="THB5" s="6"/>
      <c r="THC5" s="6"/>
      <c r="THD5" s="6"/>
      <c r="THE5" s="6"/>
      <c r="THF5" s="6"/>
      <c r="THG5" s="6"/>
      <c r="THH5" s="6"/>
      <c r="THI5" s="6"/>
      <c r="THJ5" s="6"/>
      <c r="THK5" s="6"/>
      <c r="THL5" s="6"/>
      <c r="THM5" s="6"/>
      <c r="THN5" s="6"/>
      <c r="THO5" s="6"/>
      <c r="THP5" s="6"/>
      <c r="THQ5" s="6"/>
      <c r="THR5" s="6"/>
      <c r="THS5" s="6"/>
      <c r="THT5" s="6"/>
      <c r="THU5" s="6"/>
      <c r="THV5" s="6"/>
      <c r="THW5" s="6"/>
      <c r="THX5" s="6"/>
      <c r="THY5" s="6"/>
      <c r="THZ5" s="6"/>
      <c r="TIA5" s="6"/>
      <c r="TIB5" s="6"/>
      <c r="TIC5" s="6"/>
      <c r="TID5" s="6"/>
      <c r="TIE5" s="6"/>
      <c r="TIF5" s="6"/>
      <c r="TIG5" s="6"/>
      <c r="TIH5" s="6"/>
      <c r="TII5" s="6"/>
      <c r="TIJ5" s="6"/>
      <c r="TIK5" s="6"/>
      <c r="TIL5" s="6"/>
      <c r="TIM5" s="6"/>
      <c r="TIN5" s="6"/>
      <c r="TIO5" s="6"/>
      <c r="TIP5" s="6"/>
      <c r="TIQ5" s="6"/>
      <c r="TIR5" s="6"/>
      <c r="TIS5" s="6"/>
      <c r="TIT5" s="6"/>
      <c r="TIU5" s="6"/>
      <c r="TIV5" s="6"/>
      <c r="TIW5" s="6"/>
      <c r="TIX5" s="6"/>
      <c r="TIY5" s="6"/>
      <c r="TIZ5" s="6"/>
      <c r="TJA5" s="6"/>
      <c r="TJB5" s="6"/>
      <c r="TJC5" s="6"/>
      <c r="TJD5" s="6"/>
      <c r="TJE5" s="6"/>
      <c r="TJF5" s="6"/>
      <c r="TJG5" s="6"/>
      <c r="TJH5" s="6"/>
      <c r="TJI5" s="6"/>
      <c r="TJJ5" s="6"/>
      <c r="TJK5" s="6"/>
      <c r="TJL5" s="6"/>
      <c r="TJM5" s="6"/>
      <c r="TJN5" s="6"/>
      <c r="TJO5" s="6"/>
      <c r="TJP5" s="6"/>
      <c r="TJQ5" s="6"/>
      <c r="TJR5" s="6"/>
      <c r="TJS5" s="6"/>
      <c r="TJT5" s="6"/>
      <c r="TJU5" s="6"/>
      <c r="TJV5" s="6"/>
      <c r="TJW5" s="6"/>
      <c r="TJX5" s="6"/>
      <c r="TJY5" s="6"/>
      <c r="TJZ5" s="6"/>
      <c r="TKA5" s="6"/>
      <c r="TKB5" s="6"/>
      <c r="TKC5" s="6"/>
      <c r="TKD5" s="6"/>
      <c r="TKE5" s="6"/>
      <c r="TKF5" s="6"/>
      <c r="TKG5" s="6"/>
      <c r="TKH5" s="6"/>
      <c r="TKI5" s="6"/>
      <c r="TKJ5" s="6"/>
      <c r="TKK5" s="6"/>
      <c r="TKL5" s="6"/>
      <c r="TKM5" s="6"/>
      <c r="TKN5" s="6"/>
      <c r="TKO5" s="6"/>
      <c r="TKP5" s="6"/>
      <c r="TKQ5" s="6"/>
      <c r="TKR5" s="6"/>
      <c r="TKS5" s="6"/>
      <c r="TKT5" s="6"/>
      <c r="TKU5" s="6"/>
      <c r="TKV5" s="6"/>
      <c r="TKW5" s="6"/>
      <c r="TKX5" s="6"/>
      <c r="TKY5" s="6"/>
      <c r="TKZ5" s="6"/>
      <c r="TLA5" s="6"/>
      <c r="TLB5" s="6"/>
      <c r="TLC5" s="6"/>
      <c r="TLD5" s="6"/>
      <c r="TLE5" s="6"/>
      <c r="TLF5" s="6"/>
      <c r="TLG5" s="6"/>
      <c r="TLH5" s="6"/>
      <c r="TLI5" s="6"/>
      <c r="TLJ5" s="6"/>
      <c r="TLK5" s="6"/>
      <c r="TLL5" s="6"/>
      <c r="TLM5" s="6"/>
      <c r="TLN5" s="6"/>
      <c r="TLO5" s="6"/>
      <c r="TLP5" s="6"/>
      <c r="TLQ5" s="6"/>
      <c r="TLR5" s="6"/>
      <c r="TLS5" s="6"/>
      <c r="TLT5" s="6"/>
      <c r="TLU5" s="6"/>
      <c r="TLV5" s="6"/>
      <c r="TLW5" s="6"/>
      <c r="TLX5" s="6"/>
      <c r="TLY5" s="6"/>
      <c r="TLZ5" s="6"/>
      <c r="TMA5" s="6"/>
      <c r="TMB5" s="6"/>
      <c r="TMC5" s="6"/>
      <c r="TMD5" s="6"/>
      <c r="TME5" s="6"/>
      <c r="TMF5" s="6"/>
      <c r="TMG5" s="6"/>
      <c r="TMH5" s="6"/>
      <c r="TMI5" s="6"/>
      <c r="TMJ5" s="6"/>
      <c r="TMK5" s="6"/>
      <c r="TML5" s="6"/>
      <c r="TMM5" s="6"/>
      <c r="TMN5" s="6"/>
      <c r="TMO5" s="6"/>
      <c r="TMP5" s="6"/>
      <c r="TMQ5" s="6"/>
      <c r="TMR5" s="6"/>
      <c r="TMS5" s="6"/>
      <c r="TMT5" s="6"/>
      <c r="TMU5" s="6"/>
      <c r="TMV5" s="6"/>
      <c r="TMW5" s="6"/>
      <c r="TMX5" s="6"/>
      <c r="TMY5" s="6"/>
      <c r="TMZ5" s="6"/>
      <c r="TNA5" s="6"/>
      <c r="TNB5" s="6"/>
      <c r="TNC5" s="6"/>
      <c r="TND5" s="6"/>
      <c r="TNE5" s="6"/>
      <c r="TNF5" s="6"/>
      <c r="TNG5" s="6"/>
      <c r="TNH5" s="6"/>
      <c r="TNI5" s="6"/>
      <c r="TNJ5" s="6"/>
      <c r="TNK5" s="6"/>
      <c r="TNL5" s="6"/>
      <c r="TNM5" s="6"/>
      <c r="TNN5" s="6"/>
      <c r="TNO5" s="6"/>
      <c r="TNP5" s="6"/>
      <c r="TNQ5" s="6"/>
      <c r="TNR5" s="6"/>
      <c r="TNS5" s="6"/>
      <c r="TNT5" s="6"/>
      <c r="TNU5" s="6"/>
      <c r="TNV5" s="6"/>
      <c r="TNW5" s="6"/>
      <c r="TNX5" s="6"/>
      <c r="TNY5" s="6"/>
      <c r="TNZ5" s="6"/>
      <c r="TOA5" s="6"/>
      <c r="TOB5" s="6"/>
      <c r="TOC5" s="6"/>
      <c r="TOD5" s="6"/>
      <c r="TOE5" s="6"/>
      <c r="TOF5" s="6"/>
      <c r="TOG5" s="6"/>
      <c r="TOH5" s="6"/>
      <c r="TOI5" s="6"/>
      <c r="TOJ5" s="6"/>
      <c r="TOK5" s="6"/>
      <c r="TOL5" s="6"/>
      <c r="TOM5" s="6"/>
      <c r="TON5" s="6"/>
      <c r="TOO5" s="6"/>
      <c r="TOP5" s="6"/>
      <c r="TOQ5" s="6"/>
      <c r="TOR5" s="6"/>
      <c r="TOS5" s="6"/>
      <c r="TOT5" s="6"/>
      <c r="TOU5" s="6"/>
      <c r="TOV5" s="6"/>
      <c r="TOW5" s="6"/>
      <c r="TOX5" s="6"/>
      <c r="TOY5" s="6"/>
      <c r="TOZ5" s="6"/>
      <c r="TPA5" s="6"/>
      <c r="TPB5" s="6"/>
      <c r="TPC5" s="6"/>
      <c r="TPD5" s="6"/>
      <c r="TPE5" s="6"/>
      <c r="TPF5" s="6"/>
      <c r="TPG5" s="6"/>
      <c r="TPH5" s="6"/>
      <c r="TPI5" s="6"/>
      <c r="TPJ5" s="6"/>
      <c r="TPK5" s="6"/>
      <c r="TPL5" s="6"/>
      <c r="TPM5" s="6"/>
      <c r="TPN5" s="6"/>
      <c r="TPO5" s="6"/>
      <c r="TPP5" s="6"/>
      <c r="TPQ5" s="6"/>
      <c r="TPR5" s="6"/>
      <c r="TPS5" s="6"/>
      <c r="TPT5" s="6"/>
      <c r="TPU5" s="6"/>
      <c r="TPV5" s="6"/>
      <c r="TPW5" s="6"/>
      <c r="TPX5" s="6"/>
      <c r="TPY5" s="6"/>
      <c r="TPZ5" s="6"/>
      <c r="TQA5" s="6"/>
      <c r="TQB5" s="6"/>
      <c r="TQC5" s="6"/>
      <c r="TQD5" s="6"/>
      <c r="TQE5" s="6"/>
      <c r="TQF5" s="6"/>
      <c r="TQG5" s="6"/>
      <c r="TQH5" s="6"/>
      <c r="TQI5" s="6"/>
      <c r="TQJ5" s="6"/>
      <c r="TQK5" s="6"/>
      <c r="TQL5" s="6"/>
      <c r="TQM5" s="6"/>
      <c r="TQN5" s="6"/>
      <c r="TQO5" s="6"/>
      <c r="TQP5" s="6"/>
      <c r="TQQ5" s="6"/>
      <c r="TQR5" s="6"/>
      <c r="TQS5" s="6"/>
      <c r="TQT5" s="6"/>
      <c r="TQU5" s="6"/>
      <c r="TQV5" s="6"/>
      <c r="TQW5" s="6"/>
      <c r="TQX5" s="6"/>
      <c r="TQY5" s="6"/>
      <c r="TQZ5" s="6"/>
      <c r="TRA5" s="6"/>
      <c r="TRB5" s="6"/>
      <c r="TRC5" s="6"/>
      <c r="TRD5" s="6"/>
      <c r="TRE5" s="6"/>
      <c r="TRF5" s="6"/>
      <c r="TRG5" s="6"/>
      <c r="TRH5" s="6"/>
      <c r="TRI5" s="6"/>
      <c r="TRJ5" s="6"/>
      <c r="TRK5" s="6"/>
      <c r="TRL5" s="6"/>
      <c r="TRM5" s="6"/>
      <c r="TRN5" s="6"/>
      <c r="TRO5" s="6"/>
      <c r="TRP5" s="6"/>
      <c r="TRQ5" s="6"/>
      <c r="TRR5" s="6"/>
      <c r="TRS5" s="6"/>
      <c r="TRT5" s="6"/>
      <c r="TRU5" s="6"/>
      <c r="TRV5" s="6"/>
      <c r="TRW5" s="6"/>
      <c r="TRX5" s="6"/>
      <c r="TRY5" s="6"/>
      <c r="TRZ5" s="6"/>
      <c r="TSA5" s="6"/>
      <c r="TSB5" s="6"/>
      <c r="TSC5" s="6"/>
      <c r="TSD5" s="6"/>
      <c r="TSE5" s="6"/>
      <c r="TSF5" s="6"/>
      <c r="TSG5" s="6"/>
      <c r="TSH5" s="6"/>
      <c r="TSI5" s="6"/>
      <c r="TSJ5" s="6"/>
      <c r="TSK5" s="6"/>
      <c r="TSL5" s="6"/>
      <c r="TSM5" s="6"/>
      <c r="TSN5" s="6"/>
      <c r="TSO5" s="6"/>
      <c r="TSP5" s="6"/>
      <c r="TSQ5" s="6"/>
      <c r="TSR5" s="6"/>
      <c r="TSS5" s="6"/>
      <c r="TST5" s="6"/>
      <c r="TSU5" s="6"/>
      <c r="TSV5" s="6"/>
      <c r="TSW5" s="6"/>
      <c r="TSX5" s="6"/>
      <c r="TSY5" s="6"/>
      <c r="TSZ5" s="6"/>
      <c r="TTA5" s="6"/>
      <c r="TTB5" s="6"/>
      <c r="TTC5" s="6"/>
      <c r="TTD5" s="6"/>
      <c r="TTE5" s="6"/>
      <c r="TTF5" s="6"/>
      <c r="TTG5" s="6"/>
      <c r="TTH5" s="6"/>
      <c r="TTI5" s="6"/>
      <c r="TTJ5" s="6"/>
      <c r="TTK5" s="6"/>
      <c r="TTL5" s="6"/>
      <c r="TTM5" s="6"/>
      <c r="TTN5" s="6"/>
      <c r="TTO5" s="6"/>
      <c r="TTP5" s="6"/>
      <c r="TTQ5" s="6"/>
      <c r="TTR5" s="6"/>
      <c r="TTS5" s="6"/>
      <c r="TTT5" s="6"/>
      <c r="TTU5" s="6"/>
      <c r="TTV5" s="6"/>
      <c r="TTW5" s="6"/>
      <c r="TTX5" s="6"/>
      <c r="TTY5" s="6"/>
      <c r="TTZ5" s="6"/>
      <c r="TUA5" s="6"/>
      <c r="TUB5" s="6"/>
      <c r="TUC5" s="6"/>
      <c r="TUD5" s="6"/>
      <c r="TUE5" s="6"/>
      <c r="TUF5" s="6"/>
      <c r="TUG5" s="6"/>
      <c r="TUH5" s="6"/>
      <c r="TUI5" s="6"/>
      <c r="TUJ5" s="6"/>
      <c r="TUK5" s="6"/>
      <c r="TUL5" s="6"/>
      <c r="TUM5" s="6"/>
      <c r="TUN5" s="6"/>
      <c r="TUO5" s="6"/>
      <c r="TUP5" s="6"/>
      <c r="TUQ5" s="6"/>
      <c r="TUR5" s="6"/>
      <c r="TUS5" s="6"/>
      <c r="TUT5" s="6"/>
      <c r="TUU5" s="6"/>
      <c r="TUV5" s="6"/>
      <c r="TUW5" s="6"/>
      <c r="TUX5" s="6"/>
      <c r="TUY5" s="6"/>
      <c r="TUZ5" s="6"/>
      <c r="TVA5" s="6"/>
      <c r="TVB5" s="6"/>
      <c r="TVC5" s="6"/>
      <c r="TVD5" s="6"/>
      <c r="TVE5" s="6"/>
      <c r="TVF5" s="6"/>
      <c r="TVG5" s="6"/>
      <c r="TVH5" s="6"/>
      <c r="TVI5" s="6"/>
      <c r="TVJ5" s="6"/>
      <c r="TVK5" s="6"/>
      <c r="TVL5" s="6"/>
      <c r="TVM5" s="6"/>
      <c r="TVN5" s="6"/>
      <c r="TVO5" s="6"/>
      <c r="TVP5" s="6"/>
      <c r="TVQ5" s="6"/>
      <c r="TVR5" s="6"/>
      <c r="TVS5" s="6"/>
      <c r="TVT5" s="6"/>
      <c r="TVU5" s="6"/>
      <c r="TVV5" s="6"/>
      <c r="TVW5" s="6"/>
      <c r="TVX5" s="6"/>
      <c r="TVY5" s="6"/>
      <c r="TVZ5" s="6"/>
      <c r="TWA5" s="6"/>
      <c r="TWB5" s="6"/>
      <c r="TWC5" s="6"/>
      <c r="TWD5" s="6"/>
      <c r="TWE5" s="6"/>
      <c r="TWF5" s="6"/>
      <c r="TWG5" s="6"/>
      <c r="TWH5" s="6"/>
      <c r="TWI5" s="6"/>
      <c r="TWJ5" s="6"/>
      <c r="TWK5" s="6"/>
      <c r="TWL5" s="6"/>
      <c r="TWM5" s="6"/>
      <c r="TWN5" s="6"/>
      <c r="TWO5" s="6"/>
      <c r="TWP5" s="6"/>
      <c r="TWQ5" s="6"/>
      <c r="TWR5" s="6"/>
      <c r="TWS5" s="6"/>
      <c r="TWT5" s="6"/>
      <c r="TWU5" s="6"/>
      <c r="TWV5" s="6"/>
      <c r="TWW5" s="6"/>
      <c r="TWX5" s="6"/>
      <c r="TWY5" s="6"/>
      <c r="TWZ5" s="6"/>
      <c r="TXA5" s="6"/>
      <c r="TXB5" s="6"/>
      <c r="TXC5" s="6"/>
      <c r="TXD5" s="6"/>
      <c r="TXE5" s="6"/>
      <c r="TXF5" s="6"/>
      <c r="TXG5" s="6"/>
      <c r="TXH5" s="6"/>
      <c r="TXI5" s="6"/>
      <c r="TXJ5" s="6"/>
      <c r="TXK5" s="6"/>
      <c r="TXL5" s="6"/>
      <c r="TXM5" s="6"/>
      <c r="TXN5" s="6"/>
      <c r="TXO5" s="6"/>
      <c r="TXP5" s="6"/>
      <c r="TXQ5" s="6"/>
      <c r="TXR5" s="6"/>
      <c r="TXS5" s="6"/>
      <c r="TXT5" s="6"/>
      <c r="TXU5" s="6"/>
      <c r="TXV5" s="6"/>
      <c r="TXW5" s="6"/>
      <c r="TXX5" s="6"/>
      <c r="TXY5" s="6"/>
      <c r="TXZ5" s="6"/>
      <c r="TYA5" s="6"/>
      <c r="TYB5" s="6"/>
      <c r="TYC5" s="6"/>
      <c r="TYD5" s="6"/>
      <c r="TYE5" s="6"/>
      <c r="TYF5" s="6"/>
      <c r="TYG5" s="6"/>
      <c r="TYH5" s="6"/>
      <c r="TYI5" s="6"/>
      <c r="TYJ5" s="6"/>
      <c r="TYK5" s="6"/>
      <c r="TYL5" s="6"/>
      <c r="TYM5" s="6"/>
      <c r="TYN5" s="6"/>
      <c r="TYO5" s="6"/>
      <c r="TYP5" s="6"/>
      <c r="TYQ5" s="6"/>
      <c r="TYR5" s="6"/>
      <c r="TYS5" s="6"/>
      <c r="TYT5" s="6"/>
      <c r="TYU5" s="6"/>
      <c r="TYV5" s="6"/>
      <c r="TYW5" s="6"/>
      <c r="TYX5" s="6"/>
      <c r="TYY5" s="6"/>
      <c r="TYZ5" s="6"/>
      <c r="TZA5" s="6"/>
      <c r="TZB5" s="6"/>
      <c r="TZC5" s="6"/>
      <c r="TZD5" s="6"/>
      <c r="TZE5" s="6"/>
      <c r="TZF5" s="6"/>
      <c r="TZG5" s="6"/>
      <c r="TZH5" s="6"/>
      <c r="TZI5" s="6"/>
      <c r="TZJ5" s="6"/>
      <c r="TZK5" s="6"/>
      <c r="TZL5" s="6"/>
      <c r="TZM5" s="6"/>
      <c r="TZN5" s="6"/>
      <c r="TZO5" s="6"/>
      <c r="TZP5" s="6"/>
      <c r="TZQ5" s="6"/>
      <c r="TZR5" s="6"/>
      <c r="TZS5" s="6"/>
      <c r="TZT5" s="6"/>
      <c r="TZU5" s="6"/>
      <c r="TZV5" s="6"/>
      <c r="TZW5" s="6"/>
      <c r="TZX5" s="6"/>
      <c r="TZY5" s="6"/>
      <c r="TZZ5" s="6"/>
      <c r="UAA5" s="6"/>
      <c r="UAB5" s="6"/>
      <c r="UAC5" s="6"/>
      <c r="UAD5" s="6"/>
      <c r="UAE5" s="6"/>
      <c r="UAF5" s="6"/>
      <c r="UAG5" s="6"/>
      <c r="UAH5" s="6"/>
      <c r="UAI5" s="6"/>
      <c r="UAJ5" s="6"/>
      <c r="UAK5" s="6"/>
      <c r="UAL5" s="6"/>
      <c r="UAM5" s="6"/>
      <c r="UAN5" s="6"/>
      <c r="UAO5" s="6"/>
      <c r="UAP5" s="6"/>
      <c r="UAQ5" s="6"/>
      <c r="UAR5" s="6"/>
      <c r="UAS5" s="6"/>
      <c r="UAT5" s="6"/>
      <c r="UAU5" s="6"/>
      <c r="UAV5" s="6"/>
      <c r="UAW5" s="6"/>
      <c r="UAX5" s="6"/>
      <c r="UAY5" s="6"/>
      <c r="UAZ5" s="6"/>
      <c r="UBA5" s="6"/>
      <c r="UBB5" s="6"/>
      <c r="UBC5" s="6"/>
      <c r="UBD5" s="6"/>
      <c r="UBE5" s="6"/>
      <c r="UBF5" s="6"/>
      <c r="UBG5" s="6"/>
      <c r="UBH5" s="6"/>
      <c r="UBI5" s="6"/>
      <c r="UBJ5" s="6"/>
      <c r="UBK5" s="6"/>
      <c r="UBL5" s="6"/>
      <c r="UBM5" s="6"/>
      <c r="UBN5" s="6"/>
      <c r="UBO5" s="6"/>
      <c r="UBP5" s="6"/>
      <c r="UBQ5" s="6"/>
      <c r="UBR5" s="6"/>
      <c r="UBS5" s="6"/>
      <c r="UBT5" s="6"/>
      <c r="UBU5" s="6"/>
      <c r="UBV5" s="6"/>
      <c r="UBW5" s="6"/>
      <c r="UBX5" s="6"/>
      <c r="UBY5" s="6"/>
      <c r="UBZ5" s="6"/>
      <c r="UCA5" s="6"/>
      <c r="UCB5" s="6"/>
      <c r="UCC5" s="6"/>
      <c r="UCD5" s="6"/>
      <c r="UCE5" s="6"/>
      <c r="UCF5" s="6"/>
      <c r="UCG5" s="6"/>
      <c r="UCH5" s="6"/>
      <c r="UCI5" s="6"/>
      <c r="UCJ5" s="6"/>
      <c r="UCK5" s="6"/>
      <c r="UCL5" s="6"/>
      <c r="UCM5" s="6"/>
      <c r="UCN5" s="6"/>
      <c r="UCO5" s="6"/>
      <c r="UCP5" s="6"/>
      <c r="UCQ5" s="6"/>
      <c r="UCR5" s="6"/>
      <c r="UCS5" s="6"/>
      <c r="UCT5" s="6"/>
      <c r="UCU5" s="6"/>
      <c r="UCV5" s="6"/>
      <c r="UCW5" s="6"/>
      <c r="UCX5" s="6"/>
      <c r="UCY5" s="6"/>
      <c r="UCZ5" s="6"/>
      <c r="UDA5" s="6"/>
      <c r="UDB5" s="6"/>
      <c r="UDC5" s="6"/>
      <c r="UDD5" s="6"/>
      <c r="UDE5" s="6"/>
      <c r="UDF5" s="6"/>
      <c r="UDG5" s="6"/>
      <c r="UDH5" s="6"/>
      <c r="UDI5" s="6"/>
      <c r="UDJ5" s="6"/>
      <c r="UDK5" s="6"/>
      <c r="UDL5" s="6"/>
      <c r="UDM5" s="6"/>
      <c r="UDN5" s="6"/>
      <c r="UDO5" s="6"/>
      <c r="UDP5" s="6"/>
      <c r="UDQ5" s="6"/>
      <c r="UDR5" s="6"/>
      <c r="UDS5" s="6"/>
      <c r="UDT5" s="6"/>
      <c r="UDU5" s="6"/>
      <c r="UDV5" s="6"/>
      <c r="UDW5" s="6"/>
      <c r="UDX5" s="6"/>
      <c r="UDY5" s="6"/>
      <c r="UDZ5" s="6"/>
      <c r="UEA5" s="6"/>
      <c r="UEB5" s="6"/>
      <c r="UEC5" s="6"/>
      <c r="UED5" s="6"/>
      <c r="UEE5" s="6"/>
      <c r="UEF5" s="6"/>
      <c r="UEG5" s="6"/>
      <c r="UEH5" s="6"/>
      <c r="UEI5" s="6"/>
      <c r="UEJ5" s="6"/>
      <c r="UEK5" s="6"/>
      <c r="UEL5" s="6"/>
      <c r="UEM5" s="6"/>
      <c r="UEN5" s="6"/>
      <c r="UEO5" s="6"/>
      <c r="UEP5" s="6"/>
      <c r="UEQ5" s="6"/>
      <c r="UER5" s="6"/>
      <c r="UES5" s="6"/>
      <c r="UET5" s="6"/>
      <c r="UEU5" s="6"/>
      <c r="UEV5" s="6"/>
      <c r="UEW5" s="6"/>
      <c r="UEX5" s="6"/>
      <c r="UEY5" s="6"/>
      <c r="UEZ5" s="6"/>
      <c r="UFA5" s="6"/>
      <c r="UFB5" s="6"/>
      <c r="UFC5" s="6"/>
      <c r="UFD5" s="6"/>
      <c r="UFE5" s="6"/>
      <c r="UFF5" s="6"/>
      <c r="UFG5" s="6"/>
      <c r="UFH5" s="6"/>
      <c r="UFI5" s="6"/>
      <c r="UFJ5" s="6"/>
      <c r="UFK5" s="6"/>
      <c r="UFL5" s="6"/>
      <c r="UFM5" s="6"/>
      <c r="UFN5" s="6"/>
      <c r="UFO5" s="6"/>
      <c r="UFP5" s="6"/>
      <c r="UFQ5" s="6"/>
      <c r="UFR5" s="6"/>
      <c r="UFS5" s="6"/>
      <c r="UFT5" s="6"/>
      <c r="UFU5" s="6"/>
      <c r="UFV5" s="6"/>
      <c r="UFW5" s="6"/>
      <c r="UFX5" s="6"/>
      <c r="UFY5" s="6"/>
      <c r="UFZ5" s="6"/>
      <c r="UGA5" s="6"/>
      <c r="UGB5" s="6"/>
      <c r="UGC5" s="6"/>
      <c r="UGD5" s="6"/>
      <c r="UGE5" s="6"/>
      <c r="UGF5" s="6"/>
      <c r="UGG5" s="6"/>
      <c r="UGH5" s="6"/>
      <c r="UGI5" s="6"/>
      <c r="UGJ5" s="6"/>
      <c r="UGK5" s="6"/>
      <c r="UGL5" s="6"/>
      <c r="UGM5" s="6"/>
      <c r="UGN5" s="6"/>
      <c r="UGO5" s="6"/>
      <c r="UGP5" s="6"/>
      <c r="UGQ5" s="6"/>
      <c r="UGR5" s="6"/>
      <c r="UGS5" s="6"/>
      <c r="UGT5" s="6"/>
      <c r="UGU5" s="6"/>
      <c r="UGV5" s="6"/>
      <c r="UGW5" s="6"/>
      <c r="UGX5" s="6"/>
      <c r="UGY5" s="6"/>
      <c r="UGZ5" s="6"/>
      <c r="UHA5" s="6"/>
      <c r="UHB5" s="6"/>
      <c r="UHC5" s="6"/>
      <c r="UHD5" s="6"/>
      <c r="UHE5" s="6"/>
      <c r="UHF5" s="6"/>
      <c r="UHG5" s="6"/>
      <c r="UHH5" s="6"/>
      <c r="UHI5" s="6"/>
      <c r="UHJ5" s="6"/>
      <c r="UHK5" s="6"/>
      <c r="UHL5" s="6"/>
      <c r="UHM5" s="6"/>
      <c r="UHN5" s="6"/>
      <c r="UHO5" s="6"/>
      <c r="UHP5" s="6"/>
      <c r="UHQ5" s="6"/>
      <c r="UHR5" s="6"/>
      <c r="UHS5" s="6"/>
      <c r="UHT5" s="6"/>
      <c r="UHU5" s="6"/>
      <c r="UHV5" s="6"/>
      <c r="UHW5" s="6"/>
      <c r="UHX5" s="6"/>
      <c r="UHY5" s="6"/>
      <c r="UHZ5" s="6"/>
      <c r="UIA5" s="6"/>
      <c r="UIB5" s="6"/>
      <c r="UIC5" s="6"/>
      <c r="UID5" s="6"/>
      <c r="UIE5" s="6"/>
      <c r="UIF5" s="6"/>
      <c r="UIG5" s="6"/>
      <c r="UIH5" s="6"/>
      <c r="UII5" s="6"/>
      <c r="UIJ5" s="6"/>
      <c r="UIK5" s="6"/>
      <c r="UIL5" s="6"/>
      <c r="UIM5" s="6"/>
      <c r="UIN5" s="6"/>
      <c r="UIO5" s="6"/>
      <c r="UIP5" s="6"/>
      <c r="UIQ5" s="6"/>
      <c r="UIR5" s="6"/>
      <c r="UIS5" s="6"/>
      <c r="UIT5" s="6"/>
      <c r="UIU5" s="6"/>
      <c r="UIV5" s="6"/>
      <c r="UIW5" s="6"/>
      <c r="UIX5" s="6"/>
      <c r="UIY5" s="6"/>
      <c r="UIZ5" s="6"/>
      <c r="UJA5" s="6"/>
      <c r="UJB5" s="6"/>
      <c r="UJC5" s="6"/>
      <c r="UJD5" s="6"/>
      <c r="UJE5" s="6"/>
      <c r="UJF5" s="6"/>
      <c r="UJG5" s="6"/>
      <c r="UJH5" s="6"/>
      <c r="UJI5" s="6"/>
      <c r="UJJ5" s="6"/>
      <c r="UJK5" s="6"/>
      <c r="UJL5" s="6"/>
      <c r="UJM5" s="6"/>
      <c r="UJN5" s="6"/>
      <c r="UJO5" s="6"/>
      <c r="UJP5" s="6"/>
      <c r="UJQ5" s="6"/>
      <c r="UJR5" s="6"/>
      <c r="UJS5" s="6"/>
      <c r="UJT5" s="6"/>
      <c r="UJU5" s="6"/>
      <c r="UJV5" s="6"/>
      <c r="UJW5" s="6"/>
      <c r="UJX5" s="6"/>
      <c r="UJY5" s="6"/>
      <c r="UJZ5" s="6"/>
      <c r="UKA5" s="6"/>
      <c r="UKB5" s="6"/>
      <c r="UKC5" s="6"/>
      <c r="UKD5" s="6"/>
      <c r="UKE5" s="6"/>
      <c r="UKF5" s="6"/>
      <c r="UKG5" s="6"/>
      <c r="UKH5" s="6"/>
      <c r="UKI5" s="6"/>
      <c r="UKJ5" s="6"/>
      <c r="UKK5" s="6"/>
      <c r="UKL5" s="6"/>
      <c r="UKM5" s="6"/>
      <c r="UKN5" s="6"/>
      <c r="UKO5" s="6"/>
      <c r="UKP5" s="6"/>
      <c r="UKQ5" s="6"/>
      <c r="UKR5" s="6"/>
      <c r="UKS5" s="6"/>
      <c r="UKT5" s="6"/>
      <c r="UKU5" s="6"/>
      <c r="UKV5" s="6"/>
      <c r="UKW5" s="6"/>
      <c r="UKX5" s="6"/>
      <c r="UKY5" s="6"/>
      <c r="UKZ5" s="6"/>
      <c r="ULA5" s="6"/>
      <c r="ULB5" s="6"/>
      <c r="ULC5" s="6"/>
      <c r="ULD5" s="6"/>
      <c r="ULE5" s="6"/>
      <c r="ULF5" s="6"/>
      <c r="ULG5" s="6"/>
      <c r="ULH5" s="6"/>
      <c r="ULI5" s="6"/>
      <c r="ULJ5" s="6"/>
      <c r="ULK5" s="6"/>
      <c r="ULL5" s="6"/>
      <c r="ULM5" s="6"/>
      <c r="ULN5" s="6"/>
      <c r="ULO5" s="6"/>
      <c r="ULP5" s="6"/>
      <c r="ULQ5" s="6"/>
      <c r="ULR5" s="6"/>
      <c r="ULS5" s="6"/>
      <c r="ULT5" s="6"/>
      <c r="ULU5" s="6"/>
      <c r="ULV5" s="6"/>
      <c r="ULW5" s="6"/>
      <c r="ULX5" s="6"/>
      <c r="ULY5" s="6"/>
      <c r="ULZ5" s="6"/>
      <c r="UMA5" s="6"/>
      <c r="UMB5" s="6"/>
      <c r="UMC5" s="6"/>
      <c r="UMD5" s="6"/>
      <c r="UME5" s="6"/>
      <c r="UMF5" s="6"/>
      <c r="UMG5" s="6"/>
      <c r="UMH5" s="6"/>
      <c r="UMI5" s="6"/>
      <c r="UMJ5" s="6"/>
      <c r="UMK5" s="6"/>
      <c r="UML5" s="6"/>
      <c r="UMM5" s="6"/>
      <c r="UMN5" s="6"/>
      <c r="UMO5" s="6"/>
      <c r="UMP5" s="6"/>
      <c r="UMQ5" s="6"/>
      <c r="UMR5" s="6"/>
      <c r="UMS5" s="6"/>
      <c r="UMT5" s="6"/>
      <c r="UMU5" s="6"/>
      <c r="UMV5" s="6"/>
      <c r="UMW5" s="6"/>
      <c r="UMX5" s="6"/>
      <c r="UMY5" s="6"/>
      <c r="UMZ5" s="6"/>
      <c r="UNA5" s="6"/>
      <c r="UNB5" s="6"/>
      <c r="UNC5" s="6"/>
      <c r="UND5" s="6"/>
      <c r="UNE5" s="6"/>
      <c r="UNF5" s="6"/>
      <c r="UNG5" s="6"/>
      <c r="UNH5" s="6"/>
      <c r="UNI5" s="6"/>
      <c r="UNJ5" s="6"/>
      <c r="UNK5" s="6"/>
      <c r="UNL5" s="6"/>
      <c r="UNM5" s="6"/>
      <c r="UNN5" s="6"/>
      <c r="UNO5" s="6"/>
      <c r="UNP5" s="6"/>
      <c r="UNQ5" s="6"/>
      <c r="UNR5" s="6"/>
      <c r="UNS5" s="6"/>
      <c r="UNT5" s="6"/>
      <c r="UNU5" s="6"/>
      <c r="UNV5" s="6"/>
      <c r="UNW5" s="6"/>
      <c r="UNX5" s="6"/>
      <c r="UNY5" s="6"/>
      <c r="UNZ5" s="6"/>
      <c r="UOA5" s="6"/>
      <c r="UOB5" s="6"/>
      <c r="UOC5" s="6"/>
      <c r="UOD5" s="6"/>
      <c r="UOE5" s="6"/>
      <c r="UOF5" s="6"/>
      <c r="UOG5" s="6"/>
      <c r="UOH5" s="6"/>
      <c r="UOI5" s="6"/>
      <c r="UOJ5" s="6"/>
      <c r="UOK5" s="6"/>
      <c r="UOL5" s="6"/>
      <c r="UOM5" s="6"/>
      <c r="UON5" s="6"/>
      <c r="UOO5" s="6"/>
      <c r="UOP5" s="6"/>
      <c r="UOQ5" s="6"/>
      <c r="UOR5" s="6"/>
      <c r="UOS5" s="6"/>
      <c r="UOT5" s="6"/>
      <c r="UOU5" s="6"/>
      <c r="UOV5" s="6"/>
      <c r="UOW5" s="6"/>
      <c r="UOX5" s="6"/>
      <c r="UOY5" s="6"/>
      <c r="UOZ5" s="6"/>
      <c r="UPA5" s="6"/>
      <c r="UPB5" s="6"/>
      <c r="UPC5" s="6"/>
      <c r="UPD5" s="6"/>
      <c r="UPE5" s="6"/>
      <c r="UPF5" s="6"/>
      <c r="UPG5" s="6"/>
      <c r="UPH5" s="6"/>
      <c r="UPI5" s="6"/>
      <c r="UPJ5" s="6"/>
      <c r="UPK5" s="6"/>
      <c r="UPL5" s="6"/>
      <c r="UPM5" s="6"/>
      <c r="UPN5" s="6"/>
      <c r="UPO5" s="6"/>
      <c r="UPP5" s="6"/>
      <c r="UPQ5" s="6"/>
      <c r="UPR5" s="6"/>
      <c r="UPS5" s="6"/>
      <c r="UPT5" s="6"/>
      <c r="UPU5" s="6"/>
      <c r="UPV5" s="6"/>
      <c r="UPW5" s="6"/>
      <c r="UPX5" s="6"/>
      <c r="UPY5" s="6"/>
      <c r="UPZ5" s="6"/>
      <c r="UQA5" s="6"/>
      <c r="UQB5" s="6"/>
      <c r="UQC5" s="6"/>
      <c r="UQD5" s="6"/>
      <c r="UQE5" s="6"/>
      <c r="UQF5" s="6"/>
      <c r="UQG5" s="6"/>
      <c r="UQH5" s="6"/>
      <c r="UQI5" s="6"/>
      <c r="UQJ5" s="6"/>
      <c r="UQK5" s="6"/>
      <c r="UQL5" s="6"/>
      <c r="UQM5" s="6"/>
      <c r="UQN5" s="6"/>
      <c r="UQO5" s="6"/>
      <c r="UQP5" s="6"/>
      <c r="UQQ5" s="6"/>
      <c r="UQR5" s="6"/>
      <c r="UQS5" s="6"/>
      <c r="UQT5" s="6"/>
      <c r="UQU5" s="6"/>
      <c r="UQV5" s="6"/>
      <c r="UQW5" s="6"/>
      <c r="UQX5" s="6"/>
      <c r="UQY5" s="6"/>
      <c r="UQZ5" s="6"/>
      <c r="URA5" s="6"/>
      <c r="URB5" s="6"/>
      <c r="URC5" s="6"/>
      <c r="URD5" s="6"/>
      <c r="URE5" s="6"/>
      <c r="URF5" s="6"/>
      <c r="URG5" s="6"/>
      <c r="URH5" s="6"/>
      <c r="URI5" s="6"/>
      <c r="URJ5" s="6"/>
      <c r="URK5" s="6"/>
      <c r="URL5" s="6"/>
      <c r="URM5" s="6"/>
      <c r="URN5" s="6"/>
      <c r="URO5" s="6"/>
      <c r="URP5" s="6"/>
      <c r="URQ5" s="6"/>
      <c r="URR5" s="6"/>
      <c r="URS5" s="6"/>
      <c r="URT5" s="6"/>
      <c r="URU5" s="6"/>
      <c r="URV5" s="6"/>
      <c r="URW5" s="6"/>
      <c r="URX5" s="6"/>
      <c r="URY5" s="6"/>
      <c r="URZ5" s="6"/>
      <c r="USA5" s="6"/>
      <c r="USB5" s="6"/>
      <c r="USC5" s="6"/>
      <c r="USD5" s="6"/>
      <c r="USE5" s="6"/>
      <c r="USF5" s="6"/>
      <c r="USG5" s="6"/>
      <c r="USH5" s="6"/>
      <c r="USI5" s="6"/>
      <c r="USJ5" s="6"/>
      <c r="USK5" s="6"/>
      <c r="USL5" s="6"/>
      <c r="USM5" s="6"/>
      <c r="USN5" s="6"/>
      <c r="USO5" s="6"/>
      <c r="USP5" s="6"/>
      <c r="USQ5" s="6"/>
      <c r="USR5" s="6"/>
      <c r="USS5" s="6"/>
      <c r="UST5" s="6"/>
      <c r="USU5" s="6"/>
      <c r="USV5" s="6"/>
      <c r="USW5" s="6"/>
      <c r="USX5" s="6"/>
      <c r="USY5" s="6"/>
      <c r="USZ5" s="6"/>
      <c r="UTA5" s="6"/>
      <c r="UTB5" s="6"/>
      <c r="UTC5" s="6"/>
      <c r="UTD5" s="6"/>
      <c r="UTE5" s="6"/>
      <c r="UTF5" s="6"/>
      <c r="UTG5" s="6"/>
      <c r="UTH5" s="6"/>
      <c r="UTI5" s="6"/>
      <c r="UTJ5" s="6"/>
      <c r="UTK5" s="6"/>
      <c r="UTL5" s="6"/>
      <c r="UTM5" s="6"/>
      <c r="UTN5" s="6"/>
      <c r="UTO5" s="6"/>
      <c r="UTP5" s="6"/>
      <c r="UTQ5" s="6"/>
      <c r="UTR5" s="6"/>
      <c r="UTS5" s="6"/>
      <c r="UTT5" s="6"/>
      <c r="UTU5" s="6"/>
      <c r="UTV5" s="6"/>
      <c r="UTW5" s="6"/>
      <c r="UTX5" s="6"/>
      <c r="UTY5" s="6"/>
      <c r="UTZ5" s="6"/>
      <c r="UUA5" s="6"/>
      <c r="UUB5" s="6"/>
      <c r="UUC5" s="6"/>
      <c r="UUD5" s="6"/>
      <c r="UUE5" s="6"/>
      <c r="UUF5" s="6"/>
      <c r="UUG5" s="6"/>
      <c r="UUH5" s="6"/>
      <c r="UUI5" s="6"/>
      <c r="UUJ5" s="6"/>
      <c r="UUK5" s="6"/>
      <c r="UUL5" s="6"/>
      <c r="UUM5" s="6"/>
      <c r="UUN5" s="6"/>
      <c r="UUO5" s="6"/>
      <c r="UUP5" s="6"/>
      <c r="UUQ5" s="6"/>
      <c r="UUR5" s="6"/>
      <c r="UUS5" s="6"/>
      <c r="UUT5" s="6"/>
      <c r="UUU5" s="6"/>
      <c r="UUV5" s="6"/>
      <c r="UUW5" s="6"/>
      <c r="UUX5" s="6"/>
      <c r="UUY5" s="6"/>
      <c r="UUZ5" s="6"/>
      <c r="UVA5" s="6"/>
      <c r="UVB5" s="6"/>
      <c r="UVC5" s="6"/>
      <c r="UVD5" s="6"/>
      <c r="UVE5" s="6"/>
      <c r="UVF5" s="6"/>
      <c r="UVG5" s="6"/>
      <c r="UVH5" s="6"/>
      <c r="UVI5" s="6"/>
      <c r="UVJ5" s="6"/>
      <c r="UVK5" s="6"/>
      <c r="UVL5" s="6"/>
      <c r="UVM5" s="6"/>
      <c r="UVN5" s="6"/>
      <c r="UVO5" s="6"/>
      <c r="UVP5" s="6"/>
      <c r="UVQ5" s="6"/>
      <c r="UVR5" s="6"/>
      <c r="UVS5" s="6"/>
      <c r="UVT5" s="6"/>
      <c r="UVU5" s="6"/>
      <c r="UVV5" s="6"/>
      <c r="UVW5" s="6"/>
      <c r="UVX5" s="6"/>
      <c r="UVY5" s="6"/>
      <c r="UVZ5" s="6"/>
      <c r="UWA5" s="6"/>
      <c r="UWB5" s="6"/>
      <c r="UWC5" s="6"/>
      <c r="UWD5" s="6"/>
      <c r="UWE5" s="6"/>
      <c r="UWF5" s="6"/>
      <c r="UWG5" s="6"/>
      <c r="UWH5" s="6"/>
      <c r="UWI5" s="6"/>
      <c r="UWJ5" s="6"/>
      <c r="UWK5" s="6"/>
      <c r="UWL5" s="6"/>
      <c r="UWM5" s="6"/>
      <c r="UWN5" s="6"/>
      <c r="UWO5" s="6"/>
      <c r="UWP5" s="6"/>
      <c r="UWQ5" s="6"/>
      <c r="UWR5" s="6"/>
      <c r="UWS5" s="6"/>
      <c r="UWT5" s="6"/>
      <c r="UWU5" s="6"/>
      <c r="UWV5" s="6"/>
      <c r="UWW5" s="6"/>
      <c r="UWX5" s="6"/>
      <c r="UWY5" s="6"/>
      <c r="UWZ5" s="6"/>
      <c r="UXA5" s="6"/>
      <c r="UXB5" s="6"/>
      <c r="UXC5" s="6"/>
      <c r="UXD5" s="6"/>
      <c r="UXE5" s="6"/>
      <c r="UXF5" s="6"/>
      <c r="UXG5" s="6"/>
      <c r="UXH5" s="6"/>
      <c r="UXI5" s="6"/>
      <c r="UXJ5" s="6"/>
      <c r="UXK5" s="6"/>
      <c r="UXL5" s="6"/>
      <c r="UXM5" s="6"/>
      <c r="UXN5" s="6"/>
      <c r="UXO5" s="6"/>
      <c r="UXP5" s="6"/>
      <c r="UXQ5" s="6"/>
      <c r="UXR5" s="6"/>
      <c r="UXS5" s="6"/>
      <c r="UXT5" s="6"/>
      <c r="UXU5" s="6"/>
      <c r="UXV5" s="6"/>
      <c r="UXW5" s="6"/>
      <c r="UXX5" s="6"/>
      <c r="UXY5" s="6"/>
      <c r="UXZ5" s="6"/>
      <c r="UYA5" s="6"/>
      <c r="UYB5" s="6"/>
      <c r="UYC5" s="6"/>
      <c r="UYD5" s="6"/>
      <c r="UYE5" s="6"/>
      <c r="UYF5" s="6"/>
      <c r="UYG5" s="6"/>
      <c r="UYH5" s="6"/>
      <c r="UYI5" s="6"/>
      <c r="UYJ5" s="6"/>
      <c r="UYK5" s="6"/>
      <c r="UYL5" s="6"/>
      <c r="UYM5" s="6"/>
      <c r="UYN5" s="6"/>
      <c r="UYO5" s="6"/>
      <c r="UYP5" s="6"/>
      <c r="UYQ5" s="6"/>
      <c r="UYR5" s="6"/>
      <c r="UYS5" s="6"/>
      <c r="UYT5" s="6"/>
      <c r="UYU5" s="6"/>
      <c r="UYV5" s="6"/>
      <c r="UYW5" s="6"/>
      <c r="UYX5" s="6"/>
      <c r="UYY5" s="6"/>
      <c r="UYZ5" s="6"/>
      <c r="UZA5" s="6"/>
      <c r="UZB5" s="6"/>
      <c r="UZC5" s="6"/>
      <c r="UZD5" s="6"/>
      <c r="UZE5" s="6"/>
      <c r="UZF5" s="6"/>
      <c r="UZG5" s="6"/>
      <c r="UZH5" s="6"/>
      <c r="UZI5" s="6"/>
      <c r="UZJ5" s="6"/>
      <c r="UZK5" s="6"/>
      <c r="UZL5" s="6"/>
      <c r="UZM5" s="6"/>
      <c r="UZN5" s="6"/>
      <c r="UZO5" s="6"/>
      <c r="UZP5" s="6"/>
      <c r="UZQ5" s="6"/>
      <c r="UZR5" s="6"/>
      <c r="UZS5" s="6"/>
      <c r="UZT5" s="6"/>
      <c r="UZU5" s="6"/>
      <c r="UZV5" s="6"/>
      <c r="UZW5" s="6"/>
      <c r="UZX5" s="6"/>
      <c r="UZY5" s="6"/>
      <c r="UZZ5" s="6"/>
      <c r="VAA5" s="6"/>
      <c r="VAB5" s="6"/>
      <c r="VAC5" s="6"/>
      <c r="VAD5" s="6"/>
      <c r="VAE5" s="6"/>
      <c r="VAF5" s="6"/>
      <c r="VAG5" s="6"/>
      <c r="VAH5" s="6"/>
      <c r="VAI5" s="6"/>
      <c r="VAJ5" s="6"/>
      <c r="VAK5" s="6"/>
      <c r="VAL5" s="6"/>
      <c r="VAM5" s="6"/>
      <c r="VAN5" s="6"/>
      <c r="VAO5" s="6"/>
      <c r="VAP5" s="6"/>
      <c r="VAQ5" s="6"/>
      <c r="VAR5" s="6"/>
      <c r="VAS5" s="6"/>
      <c r="VAT5" s="6"/>
      <c r="VAU5" s="6"/>
      <c r="VAV5" s="6"/>
      <c r="VAW5" s="6"/>
      <c r="VAX5" s="6"/>
      <c r="VAY5" s="6"/>
      <c r="VAZ5" s="6"/>
      <c r="VBA5" s="6"/>
      <c r="VBB5" s="6"/>
      <c r="VBC5" s="6"/>
      <c r="VBD5" s="6"/>
      <c r="VBE5" s="6"/>
      <c r="VBF5" s="6"/>
      <c r="VBG5" s="6"/>
      <c r="VBH5" s="6"/>
      <c r="VBI5" s="6"/>
      <c r="VBJ5" s="6"/>
      <c r="VBK5" s="6"/>
      <c r="VBL5" s="6"/>
      <c r="VBM5" s="6"/>
      <c r="VBN5" s="6"/>
      <c r="VBO5" s="6"/>
      <c r="VBP5" s="6"/>
      <c r="VBQ5" s="6"/>
      <c r="VBR5" s="6"/>
      <c r="VBS5" s="6"/>
      <c r="VBT5" s="6"/>
      <c r="VBU5" s="6"/>
      <c r="VBV5" s="6"/>
      <c r="VBW5" s="6"/>
      <c r="VBX5" s="6"/>
      <c r="VBY5" s="6"/>
      <c r="VBZ5" s="6"/>
      <c r="VCA5" s="6"/>
      <c r="VCB5" s="6"/>
      <c r="VCC5" s="6"/>
      <c r="VCD5" s="6"/>
      <c r="VCE5" s="6"/>
      <c r="VCF5" s="6"/>
      <c r="VCG5" s="6"/>
      <c r="VCH5" s="6"/>
      <c r="VCI5" s="6"/>
      <c r="VCJ5" s="6"/>
      <c r="VCK5" s="6"/>
      <c r="VCL5" s="6"/>
      <c r="VCM5" s="6"/>
      <c r="VCN5" s="6"/>
      <c r="VCO5" s="6"/>
      <c r="VCP5" s="6"/>
      <c r="VCQ5" s="6"/>
      <c r="VCR5" s="6"/>
      <c r="VCS5" s="6"/>
      <c r="VCT5" s="6"/>
      <c r="VCU5" s="6"/>
      <c r="VCV5" s="6"/>
      <c r="VCW5" s="6"/>
      <c r="VCX5" s="6"/>
      <c r="VCY5" s="6"/>
      <c r="VCZ5" s="6"/>
      <c r="VDA5" s="6"/>
      <c r="VDB5" s="6"/>
      <c r="VDC5" s="6"/>
      <c r="VDD5" s="6"/>
      <c r="VDE5" s="6"/>
      <c r="VDF5" s="6"/>
      <c r="VDG5" s="6"/>
      <c r="VDH5" s="6"/>
      <c r="VDI5" s="6"/>
      <c r="VDJ5" s="6"/>
      <c r="VDK5" s="6"/>
      <c r="VDL5" s="6"/>
      <c r="VDM5" s="6"/>
      <c r="VDN5" s="6"/>
      <c r="VDO5" s="6"/>
      <c r="VDP5" s="6"/>
      <c r="VDQ5" s="6"/>
      <c r="VDR5" s="6"/>
      <c r="VDS5" s="6"/>
      <c r="VDT5" s="6"/>
      <c r="VDU5" s="6"/>
      <c r="VDV5" s="6"/>
      <c r="VDW5" s="6"/>
      <c r="VDX5" s="6"/>
      <c r="VDY5" s="6"/>
      <c r="VDZ5" s="6"/>
      <c r="VEA5" s="6"/>
      <c r="VEB5" s="6"/>
      <c r="VEC5" s="6"/>
      <c r="VED5" s="6"/>
      <c r="VEE5" s="6"/>
      <c r="VEF5" s="6"/>
      <c r="VEG5" s="6"/>
      <c r="VEH5" s="6"/>
      <c r="VEI5" s="6"/>
      <c r="VEJ5" s="6"/>
      <c r="VEK5" s="6"/>
      <c r="VEL5" s="6"/>
      <c r="VEM5" s="6"/>
      <c r="VEN5" s="6"/>
      <c r="VEO5" s="6"/>
      <c r="VEP5" s="6"/>
      <c r="VEQ5" s="6"/>
      <c r="VER5" s="6"/>
      <c r="VES5" s="6"/>
      <c r="VET5" s="6"/>
      <c r="VEU5" s="6"/>
      <c r="VEV5" s="6"/>
      <c r="VEW5" s="6"/>
      <c r="VEX5" s="6"/>
      <c r="VEY5" s="6"/>
      <c r="VEZ5" s="6"/>
      <c r="VFA5" s="6"/>
      <c r="VFB5" s="6"/>
      <c r="VFC5" s="6"/>
      <c r="VFD5" s="6"/>
      <c r="VFE5" s="6"/>
      <c r="VFF5" s="6"/>
      <c r="VFG5" s="6"/>
      <c r="VFH5" s="6"/>
      <c r="VFI5" s="6"/>
      <c r="VFJ5" s="6"/>
      <c r="VFK5" s="6"/>
      <c r="VFL5" s="6"/>
      <c r="VFM5" s="6"/>
      <c r="VFN5" s="6"/>
      <c r="VFO5" s="6"/>
      <c r="VFP5" s="6"/>
      <c r="VFQ5" s="6"/>
      <c r="VFR5" s="6"/>
      <c r="VFS5" s="6"/>
      <c r="VFT5" s="6"/>
      <c r="VFU5" s="6"/>
      <c r="VFV5" s="6"/>
      <c r="VFW5" s="6"/>
      <c r="VFX5" s="6"/>
      <c r="VFY5" s="6"/>
      <c r="VFZ5" s="6"/>
      <c r="VGA5" s="6"/>
      <c r="VGB5" s="6"/>
      <c r="VGC5" s="6"/>
      <c r="VGD5" s="6"/>
      <c r="VGE5" s="6"/>
      <c r="VGF5" s="6"/>
      <c r="VGG5" s="6"/>
      <c r="VGH5" s="6"/>
      <c r="VGI5" s="6"/>
      <c r="VGJ5" s="6"/>
      <c r="VGK5" s="6"/>
      <c r="VGL5" s="6"/>
      <c r="VGM5" s="6"/>
      <c r="VGN5" s="6"/>
      <c r="VGO5" s="6"/>
      <c r="VGP5" s="6"/>
      <c r="VGQ5" s="6"/>
      <c r="VGR5" s="6"/>
      <c r="VGS5" s="6"/>
      <c r="VGT5" s="6"/>
      <c r="VGU5" s="6"/>
      <c r="VGV5" s="6"/>
      <c r="VGW5" s="6"/>
      <c r="VGX5" s="6"/>
      <c r="VGY5" s="6"/>
      <c r="VGZ5" s="6"/>
      <c r="VHA5" s="6"/>
      <c r="VHB5" s="6"/>
      <c r="VHC5" s="6"/>
      <c r="VHD5" s="6"/>
      <c r="VHE5" s="6"/>
      <c r="VHF5" s="6"/>
      <c r="VHG5" s="6"/>
      <c r="VHH5" s="6"/>
      <c r="VHI5" s="6"/>
      <c r="VHJ5" s="6"/>
      <c r="VHK5" s="6"/>
      <c r="VHL5" s="6"/>
      <c r="VHM5" s="6"/>
      <c r="VHN5" s="6"/>
      <c r="VHO5" s="6"/>
      <c r="VHP5" s="6"/>
      <c r="VHQ5" s="6"/>
      <c r="VHR5" s="6"/>
      <c r="VHS5" s="6"/>
      <c r="VHT5" s="6"/>
      <c r="VHU5" s="6"/>
      <c r="VHV5" s="6"/>
      <c r="VHW5" s="6"/>
      <c r="VHX5" s="6"/>
      <c r="VHY5" s="6"/>
      <c r="VHZ5" s="6"/>
      <c r="VIA5" s="6"/>
      <c r="VIB5" s="6"/>
      <c r="VIC5" s="6"/>
      <c r="VID5" s="6"/>
      <c r="VIE5" s="6"/>
      <c r="VIF5" s="6"/>
      <c r="VIG5" s="6"/>
      <c r="VIH5" s="6"/>
      <c r="VII5" s="6"/>
      <c r="VIJ5" s="6"/>
      <c r="VIK5" s="6"/>
      <c r="VIL5" s="6"/>
      <c r="VIM5" s="6"/>
      <c r="VIN5" s="6"/>
      <c r="VIO5" s="6"/>
      <c r="VIP5" s="6"/>
      <c r="VIQ5" s="6"/>
      <c r="VIR5" s="6"/>
      <c r="VIS5" s="6"/>
      <c r="VIT5" s="6"/>
      <c r="VIU5" s="6"/>
      <c r="VIV5" s="6"/>
      <c r="VIW5" s="6"/>
      <c r="VIX5" s="6"/>
      <c r="VIY5" s="6"/>
      <c r="VIZ5" s="6"/>
      <c r="VJA5" s="6"/>
      <c r="VJB5" s="6"/>
      <c r="VJC5" s="6"/>
      <c r="VJD5" s="6"/>
      <c r="VJE5" s="6"/>
      <c r="VJF5" s="6"/>
      <c r="VJG5" s="6"/>
      <c r="VJH5" s="6"/>
      <c r="VJI5" s="6"/>
      <c r="VJJ5" s="6"/>
      <c r="VJK5" s="6"/>
      <c r="VJL5" s="6"/>
      <c r="VJM5" s="6"/>
      <c r="VJN5" s="6"/>
      <c r="VJO5" s="6"/>
      <c r="VJP5" s="6"/>
      <c r="VJQ5" s="6"/>
      <c r="VJR5" s="6"/>
      <c r="VJS5" s="6"/>
      <c r="VJT5" s="6"/>
      <c r="VJU5" s="6"/>
      <c r="VJV5" s="6"/>
      <c r="VJW5" s="6"/>
      <c r="VJX5" s="6"/>
      <c r="VJY5" s="6"/>
      <c r="VJZ5" s="6"/>
      <c r="VKA5" s="6"/>
      <c r="VKB5" s="6"/>
      <c r="VKC5" s="6"/>
      <c r="VKD5" s="6"/>
      <c r="VKE5" s="6"/>
      <c r="VKF5" s="6"/>
      <c r="VKG5" s="6"/>
      <c r="VKH5" s="6"/>
      <c r="VKI5" s="6"/>
      <c r="VKJ5" s="6"/>
      <c r="VKK5" s="6"/>
      <c r="VKL5" s="6"/>
      <c r="VKM5" s="6"/>
      <c r="VKN5" s="6"/>
      <c r="VKO5" s="6"/>
      <c r="VKP5" s="6"/>
      <c r="VKQ5" s="6"/>
      <c r="VKR5" s="6"/>
      <c r="VKS5" s="6"/>
      <c r="VKT5" s="6"/>
      <c r="VKU5" s="6"/>
      <c r="VKV5" s="6"/>
      <c r="VKW5" s="6"/>
      <c r="VKX5" s="6"/>
      <c r="VKY5" s="6"/>
      <c r="VKZ5" s="6"/>
      <c r="VLA5" s="6"/>
      <c r="VLB5" s="6"/>
      <c r="VLC5" s="6"/>
      <c r="VLD5" s="6"/>
      <c r="VLE5" s="6"/>
      <c r="VLF5" s="6"/>
      <c r="VLG5" s="6"/>
      <c r="VLH5" s="6"/>
      <c r="VLI5" s="6"/>
      <c r="VLJ5" s="6"/>
      <c r="VLK5" s="6"/>
      <c r="VLL5" s="6"/>
      <c r="VLM5" s="6"/>
      <c r="VLN5" s="6"/>
      <c r="VLO5" s="6"/>
      <c r="VLP5" s="6"/>
      <c r="VLQ5" s="6"/>
      <c r="VLR5" s="6"/>
      <c r="VLS5" s="6"/>
      <c r="VLT5" s="6"/>
      <c r="VLU5" s="6"/>
      <c r="VLV5" s="6"/>
      <c r="VLW5" s="6"/>
      <c r="VLX5" s="6"/>
      <c r="VLY5" s="6"/>
      <c r="VLZ5" s="6"/>
      <c r="VMA5" s="6"/>
      <c r="VMB5" s="6"/>
      <c r="VMC5" s="6"/>
      <c r="VMD5" s="6"/>
      <c r="VME5" s="6"/>
      <c r="VMF5" s="6"/>
      <c r="VMG5" s="6"/>
      <c r="VMH5" s="6"/>
      <c r="VMI5" s="6"/>
      <c r="VMJ5" s="6"/>
      <c r="VMK5" s="6"/>
      <c r="VML5" s="6"/>
      <c r="VMM5" s="6"/>
      <c r="VMN5" s="6"/>
      <c r="VMO5" s="6"/>
      <c r="VMP5" s="6"/>
      <c r="VMQ5" s="6"/>
      <c r="VMR5" s="6"/>
      <c r="VMS5" s="6"/>
      <c r="VMT5" s="6"/>
      <c r="VMU5" s="6"/>
      <c r="VMV5" s="6"/>
      <c r="VMW5" s="6"/>
      <c r="VMX5" s="6"/>
      <c r="VMY5" s="6"/>
      <c r="VMZ5" s="6"/>
      <c r="VNA5" s="6"/>
      <c r="VNB5" s="6"/>
      <c r="VNC5" s="6"/>
      <c r="VND5" s="6"/>
      <c r="VNE5" s="6"/>
      <c r="VNF5" s="6"/>
      <c r="VNG5" s="6"/>
      <c r="VNH5" s="6"/>
      <c r="VNI5" s="6"/>
      <c r="VNJ5" s="6"/>
      <c r="VNK5" s="6"/>
      <c r="VNL5" s="6"/>
      <c r="VNM5" s="6"/>
      <c r="VNN5" s="6"/>
      <c r="VNO5" s="6"/>
      <c r="VNP5" s="6"/>
      <c r="VNQ5" s="6"/>
      <c r="VNR5" s="6"/>
      <c r="VNS5" s="6"/>
      <c r="VNT5" s="6"/>
      <c r="VNU5" s="6"/>
      <c r="VNV5" s="6"/>
      <c r="VNW5" s="6"/>
      <c r="VNX5" s="6"/>
      <c r="VNY5" s="6"/>
      <c r="VNZ5" s="6"/>
      <c r="VOA5" s="6"/>
      <c r="VOB5" s="6"/>
      <c r="VOC5" s="6"/>
      <c r="VOD5" s="6"/>
      <c r="VOE5" s="6"/>
      <c r="VOF5" s="6"/>
      <c r="VOG5" s="6"/>
      <c r="VOH5" s="6"/>
      <c r="VOI5" s="6"/>
      <c r="VOJ5" s="6"/>
      <c r="VOK5" s="6"/>
      <c r="VOL5" s="6"/>
      <c r="VOM5" s="6"/>
      <c r="VON5" s="6"/>
      <c r="VOO5" s="6"/>
      <c r="VOP5" s="6"/>
      <c r="VOQ5" s="6"/>
      <c r="VOR5" s="6"/>
      <c r="VOS5" s="6"/>
      <c r="VOT5" s="6"/>
      <c r="VOU5" s="6"/>
      <c r="VOV5" s="6"/>
      <c r="VOW5" s="6"/>
      <c r="VOX5" s="6"/>
      <c r="VOY5" s="6"/>
      <c r="VOZ5" s="6"/>
      <c r="VPA5" s="6"/>
      <c r="VPB5" s="6"/>
      <c r="VPC5" s="6"/>
      <c r="VPD5" s="6"/>
      <c r="VPE5" s="6"/>
      <c r="VPF5" s="6"/>
      <c r="VPG5" s="6"/>
      <c r="VPH5" s="6"/>
      <c r="VPI5" s="6"/>
      <c r="VPJ5" s="6"/>
      <c r="VPK5" s="6"/>
      <c r="VPL5" s="6"/>
      <c r="VPM5" s="6"/>
      <c r="VPN5" s="6"/>
      <c r="VPO5" s="6"/>
      <c r="VPP5" s="6"/>
      <c r="VPQ5" s="6"/>
      <c r="VPR5" s="6"/>
      <c r="VPS5" s="6"/>
      <c r="VPT5" s="6"/>
      <c r="VPU5" s="6"/>
      <c r="VPV5" s="6"/>
      <c r="VPW5" s="6"/>
      <c r="VPX5" s="6"/>
      <c r="VPY5" s="6"/>
      <c r="VPZ5" s="6"/>
      <c r="VQA5" s="6"/>
      <c r="VQB5" s="6"/>
      <c r="VQC5" s="6"/>
      <c r="VQD5" s="6"/>
      <c r="VQE5" s="6"/>
      <c r="VQF5" s="6"/>
      <c r="VQG5" s="6"/>
      <c r="VQH5" s="6"/>
      <c r="VQI5" s="6"/>
      <c r="VQJ5" s="6"/>
      <c r="VQK5" s="6"/>
      <c r="VQL5" s="6"/>
      <c r="VQM5" s="6"/>
      <c r="VQN5" s="6"/>
      <c r="VQO5" s="6"/>
      <c r="VQP5" s="6"/>
      <c r="VQQ5" s="6"/>
      <c r="VQR5" s="6"/>
      <c r="VQS5" s="6"/>
      <c r="VQT5" s="6"/>
      <c r="VQU5" s="6"/>
      <c r="VQV5" s="6"/>
      <c r="VQW5" s="6"/>
      <c r="VQX5" s="6"/>
      <c r="VQY5" s="6"/>
      <c r="VQZ5" s="6"/>
      <c r="VRA5" s="6"/>
      <c r="VRB5" s="6"/>
      <c r="VRC5" s="6"/>
      <c r="VRD5" s="6"/>
      <c r="VRE5" s="6"/>
      <c r="VRF5" s="6"/>
      <c r="VRG5" s="6"/>
      <c r="VRH5" s="6"/>
      <c r="VRI5" s="6"/>
      <c r="VRJ5" s="6"/>
      <c r="VRK5" s="6"/>
      <c r="VRL5" s="6"/>
      <c r="VRM5" s="6"/>
      <c r="VRN5" s="6"/>
      <c r="VRO5" s="6"/>
      <c r="VRP5" s="6"/>
      <c r="VRQ5" s="6"/>
      <c r="VRR5" s="6"/>
      <c r="VRS5" s="6"/>
      <c r="VRT5" s="6"/>
      <c r="VRU5" s="6"/>
      <c r="VRV5" s="6"/>
      <c r="VRW5" s="6"/>
      <c r="VRX5" s="6"/>
      <c r="VRY5" s="6"/>
      <c r="VRZ5" s="6"/>
      <c r="VSA5" s="6"/>
      <c r="VSB5" s="6"/>
      <c r="VSC5" s="6"/>
      <c r="VSD5" s="6"/>
      <c r="VSE5" s="6"/>
      <c r="VSF5" s="6"/>
      <c r="VSG5" s="6"/>
      <c r="VSH5" s="6"/>
      <c r="VSI5" s="6"/>
      <c r="VSJ5" s="6"/>
      <c r="VSK5" s="6"/>
      <c r="VSL5" s="6"/>
      <c r="VSM5" s="6"/>
      <c r="VSN5" s="6"/>
      <c r="VSO5" s="6"/>
      <c r="VSP5" s="6"/>
      <c r="VSQ5" s="6"/>
      <c r="VSR5" s="6"/>
      <c r="VSS5" s="6"/>
      <c r="VST5" s="6"/>
      <c r="VSU5" s="6"/>
      <c r="VSV5" s="6"/>
      <c r="VSW5" s="6"/>
      <c r="VSX5" s="6"/>
      <c r="VSY5" s="6"/>
      <c r="VSZ5" s="6"/>
      <c r="VTA5" s="6"/>
      <c r="VTB5" s="6"/>
      <c r="VTC5" s="6"/>
      <c r="VTD5" s="6"/>
      <c r="VTE5" s="6"/>
      <c r="VTF5" s="6"/>
      <c r="VTG5" s="6"/>
      <c r="VTH5" s="6"/>
      <c r="VTI5" s="6"/>
      <c r="VTJ5" s="6"/>
      <c r="VTK5" s="6"/>
      <c r="VTL5" s="6"/>
      <c r="VTM5" s="6"/>
      <c r="VTN5" s="6"/>
      <c r="VTO5" s="6"/>
      <c r="VTP5" s="6"/>
      <c r="VTQ5" s="6"/>
      <c r="VTR5" s="6"/>
      <c r="VTS5" s="6"/>
      <c r="VTT5" s="6"/>
      <c r="VTU5" s="6"/>
      <c r="VTV5" s="6"/>
      <c r="VTW5" s="6"/>
      <c r="VTX5" s="6"/>
      <c r="VTY5" s="6"/>
      <c r="VTZ5" s="6"/>
      <c r="VUA5" s="6"/>
      <c r="VUB5" s="6"/>
      <c r="VUC5" s="6"/>
      <c r="VUD5" s="6"/>
      <c r="VUE5" s="6"/>
      <c r="VUF5" s="6"/>
      <c r="VUG5" s="6"/>
      <c r="VUH5" s="6"/>
      <c r="VUI5" s="6"/>
      <c r="VUJ5" s="6"/>
      <c r="VUK5" s="6"/>
      <c r="VUL5" s="6"/>
      <c r="VUM5" s="6"/>
      <c r="VUN5" s="6"/>
      <c r="VUO5" s="6"/>
      <c r="VUP5" s="6"/>
      <c r="VUQ5" s="6"/>
      <c r="VUR5" s="6"/>
      <c r="VUS5" s="6"/>
      <c r="VUT5" s="6"/>
      <c r="VUU5" s="6"/>
      <c r="VUV5" s="6"/>
      <c r="VUW5" s="6"/>
      <c r="VUX5" s="6"/>
      <c r="VUY5" s="6"/>
      <c r="VUZ5" s="6"/>
      <c r="VVA5" s="6"/>
      <c r="VVB5" s="6"/>
      <c r="VVC5" s="6"/>
      <c r="VVD5" s="6"/>
      <c r="VVE5" s="6"/>
      <c r="VVF5" s="6"/>
      <c r="VVG5" s="6"/>
      <c r="VVH5" s="6"/>
      <c r="VVI5" s="6"/>
      <c r="VVJ5" s="6"/>
      <c r="VVK5" s="6"/>
      <c r="VVL5" s="6"/>
      <c r="VVM5" s="6"/>
      <c r="VVN5" s="6"/>
      <c r="VVO5" s="6"/>
      <c r="VVP5" s="6"/>
      <c r="VVQ5" s="6"/>
      <c r="VVR5" s="6"/>
      <c r="VVS5" s="6"/>
      <c r="VVT5" s="6"/>
      <c r="VVU5" s="6"/>
      <c r="VVV5" s="6"/>
      <c r="VVW5" s="6"/>
      <c r="VVX5" s="6"/>
      <c r="VVY5" s="6"/>
      <c r="VVZ5" s="6"/>
      <c r="VWA5" s="6"/>
      <c r="VWB5" s="6"/>
      <c r="VWC5" s="6"/>
      <c r="VWD5" s="6"/>
      <c r="VWE5" s="6"/>
      <c r="VWF5" s="6"/>
      <c r="VWG5" s="6"/>
      <c r="VWH5" s="6"/>
      <c r="VWI5" s="6"/>
      <c r="VWJ5" s="6"/>
      <c r="VWK5" s="6"/>
      <c r="VWL5" s="6"/>
      <c r="VWM5" s="6"/>
      <c r="VWN5" s="6"/>
      <c r="VWO5" s="6"/>
      <c r="VWP5" s="6"/>
      <c r="VWQ5" s="6"/>
      <c r="VWR5" s="6"/>
      <c r="VWS5" s="6"/>
      <c r="VWT5" s="6"/>
      <c r="VWU5" s="6"/>
      <c r="VWV5" s="6"/>
      <c r="VWW5" s="6"/>
      <c r="VWX5" s="6"/>
      <c r="VWY5" s="6"/>
      <c r="VWZ5" s="6"/>
      <c r="VXA5" s="6"/>
      <c r="VXB5" s="6"/>
      <c r="VXC5" s="6"/>
      <c r="VXD5" s="6"/>
      <c r="VXE5" s="6"/>
      <c r="VXF5" s="6"/>
      <c r="VXG5" s="6"/>
      <c r="VXH5" s="6"/>
      <c r="VXI5" s="6"/>
      <c r="VXJ5" s="6"/>
      <c r="VXK5" s="6"/>
      <c r="VXL5" s="6"/>
      <c r="VXM5" s="6"/>
      <c r="VXN5" s="6"/>
      <c r="VXO5" s="6"/>
      <c r="VXP5" s="6"/>
      <c r="VXQ5" s="6"/>
      <c r="VXR5" s="6"/>
      <c r="VXS5" s="6"/>
      <c r="VXT5" s="6"/>
      <c r="VXU5" s="6"/>
      <c r="VXV5" s="6"/>
      <c r="VXW5" s="6"/>
      <c r="VXX5" s="6"/>
      <c r="VXY5" s="6"/>
      <c r="VXZ5" s="6"/>
      <c r="VYA5" s="6"/>
      <c r="VYB5" s="6"/>
      <c r="VYC5" s="6"/>
      <c r="VYD5" s="6"/>
      <c r="VYE5" s="6"/>
      <c r="VYF5" s="6"/>
      <c r="VYG5" s="6"/>
      <c r="VYH5" s="6"/>
      <c r="VYI5" s="6"/>
      <c r="VYJ5" s="6"/>
      <c r="VYK5" s="6"/>
      <c r="VYL5" s="6"/>
      <c r="VYM5" s="6"/>
      <c r="VYN5" s="6"/>
      <c r="VYO5" s="6"/>
      <c r="VYP5" s="6"/>
      <c r="VYQ5" s="6"/>
      <c r="VYR5" s="6"/>
      <c r="VYS5" s="6"/>
      <c r="VYT5" s="6"/>
      <c r="VYU5" s="6"/>
      <c r="VYV5" s="6"/>
      <c r="VYW5" s="6"/>
      <c r="VYX5" s="6"/>
      <c r="VYY5" s="6"/>
      <c r="VYZ5" s="6"/>
      <c r="VZA5" s="6"/>
      <c r="VZB5" s="6"/>
      <c r="VZC5" s="6"/>
      <c r="VZD5" s="6"/>
      <c r="VZE5" s="6"/>
      <c r="VZF5" s="6"/>
      <c r="VZG5" s="6"/>
      <c r="VZH5" s="6"/>
      <c r="VZI5" s="6"/>
      <c r="VZJ5" s="6"/>
      <c r="VZK5" s="6"/>
      <c r="VZL5" s="6"/>
      <c r="VZM5" s="6"/>
      <c r="VZN5" s="6"/>
      <c r="VZO5" s="6"/>
      <c r="VZP5" s="6"/>
      <c r="VZQ5" s="6"/>
      <c r="VZR5" s="6"/>
      <c r="VZS5" s="6"/>
      <c r="VZT5" s="6"/>
      <c r="VZU5" s="6"/>
      <c r="VZV5" s="6"/>
      <c r="VZW5" s="6"/>
      <c r="VZX5" s="6"/>
      <c r="VZY5" s="6"/>
      <c r="VZZ5" s="6"/>
      <c r="WAA5" s="6"/>
      <c r="WAB5" s="6"/>
      <c r="WAC5" s="6"/>
      <c r="WAD5" s="6"/>
      <c r="WAE5" s="6"/>
      <c r="WAF5" s="6"/>
      <c r="WAG5" s="6"/>
      <c r="WAH5" s="6"/>
      <c r="WAI5" s="6"/>
      <c r="WAJ5" s="6"/>
      <c r="WAK5" s="6"/>
      <c r="WAL5" s="6"/>
      <c r="WAM5" s="6"/>
      <c r="WAN5" s="6"/>
      <c r="WAO5" s="6"/>
      <c r="WAP5" s="6"/>
      <c r="WAQ5" s="6"/>
      <c r="WAR5" s="6"/>
      <c r="WAS5" s="6"/>
      <c r="WAT5" s="6"/>
      <c r="WAU5" s="6"/>
      <c r="WAV5" s="6"/>
      <c r="WAW5" s="6"/>
      <c r="WAX5" s="6"/>
      <c r="WAY5" s="6"/>
      <c r="WAZ5" s="6"/>
      <c r="WBA5" s="6"/>
      <c r="WBB5" s="6"/>
      <c r="WBC5" s="6"/>
      <c r="WBD5" s="6"/>
      <c r="WBE5" s="6"/>
      <c r="WBF5" s="6"/>
      <c r="WBG5" s="6"/>
      <c r="WBH5" s="6"/>
      <c r="WBI5" s="6"/>
      <c r="WBJ5" s="6"/>
      <c r="WBK5" s="6"/>
      <c r="WBL5" s="6"/>
      <c r="WBM5" s="6"/>
      <c r="WBN5" s="6"/>
      <c r="WBO5" s="6"/>
      <c r="WBP5" s="6"/>
      <c r="WBQ5" s="6"/>
      <c r="WBR5" s="6"/>
      <c r="WBS5" s="6"/>
      <c r="WBT5" s="6"/>
      <c r="WBU5" s="6"/>
      <c r="WBV5" s="6"/>
      <c r="WBW5" s="6"/>
      <c r="WBX5" s="6"/>
      <c r="WBY5" s="6"/>
      <c r="WBZ5" s="6"/>
      <c r="WCA5" s="6"/>
      <c r="WCB5" s="6"/>
      <c r="WCC5" s="6"/>
      <c r="WCD5" s="6"/>
      <c r="WCE5" s="6"/>
      <c r="WCF5" s="6"/>
      <c r="WCG5" s="6"/>
      <c r="WCH5" s="6"/>
      <c r="WCI5" s="6"/>
      <c r="WCJ5" s="6"/>
      <c r="WCK5" s="6"/>
      <c r="WCL5" s="6"/>
      <c r="WCM5" s="6"/>
      <c r="WCN5" s="6"/>
      <c r="WCO5" s="6"/>
      <c r="WCP5" s="6"/>
      <c r="WCQ5" s="6"/>
      <c r="WCR5" s="6"/>
      <c r="WCS5" s="6"/>
      <c r="WCT5" s="6"/>
      <c r="WCU5" s="6"/>
      <c r="WCV5" s="6"/>
      <c r="WCW5" s="6"/>
      <c r="WCX5" s="6"/>
      <c r="WCY5" s="6"/>
      <c r="WCZ5" s="6"/>
      <c r="WDA5" s="6"/>
      <c r="WDB5" s="6"/>
      <c r="WDC5" s="6"/>
      <c r="WDD5" s="6"/>
      <c r="WDE5" s="6"/>
      <c r="WDF5" s="6"/>
      <c r="WDG5" s="6"/>
      <c r="WDH5" s="6"/>
      <c r="WDI5" s="6"/>
      <c r="WDJ5" s="6"/>
      <c r="WDK5" s="6"/>
      <c r="WDL5" s="6"/>
      <c r="WDM5" s="6"/>
      <c r="WDN5" s="6"/>
      <c r="WDO5" s="6"/>
      <c r="WDP5" s="6"/>
      <c r="WDQ5" s="6"/>
      <c r="WDR5" s="6"/>
      <c r="WDS5" s="6"/>
      <c r="WDT5" s="6"/>
      <c r="WDU5" s="6"/>
      <c r="WDV5" s="6"/>
      <c r="WDW5" s="6"/>
      <c r="WDX5" s="6"/>
      <c r="WDY5" s="6"/>
      <c r="WDZ5" s="6"/>
      <c r="WEA5" s="6"/>
      <c r="WEB5" s="6"/>
      <c r="WEC5" s="6"/>
      <c r="WED5" s="6"/>
      <c r="WEE5" s="6"/>
      <c r="WEF5" s="6"/>
      <c r="WEG5" s="6"/>
      <c r="WEH5" s="6"/>
      <c r="WEI5" s="6"/>
      <c r="WEJ5" s="6"/>
      <c r="WEK5" s="6"/>
      <c r="WEL5" s="6"/>
      <c r="WEM5" s="6"/>
      <c r="WEN5" s="6"/>
      <c r="WEO5" s="6"/>
      <c r="WEP5" s="6"/>
      <c r="WEQ5" s="6"/>
      <c r="WER5" s="6"/>
      <c r="WES5" s="6"/>
      <c r="WET5" s="6"/>
      <c r="WEU5" s="6"/>
      <c r="WEV5" s="6"/>
      <c r="WEW5" s="6"/>
      <c r="WEX5" s="6"/>
      <c r="WEY5" s="6"/>
      <c r="WEZ5" s="6"/>
      <c r="WFA5" s="6"/>
      <c r="WFB5" s="6"/>
      <c r="WFC5" s="6"/>
      <c r="WFD5" s="6"/>
      <c r="WFE5" s="6"/>
      <c r="WFF5" s="6"/>
      <c r="WFG5" s="6"/>
      <c r="WFH5" s="6"/>
      <c r="WFI5" s="6"/>
      <c r="WFJ5" s="6"/>
      <c r="WFK5" s="6"/>
      <c r="WFL5" s="6"/>
      <c r="WFM5" s="6"/>
      <c r="WFN5" s="6"/>
      <c r="WFO5" s="6"/>
      <c r="WFP5" s="6"/>
      <c r="WFQ5" s="6"/>
      <c r="WFR5" s="6"/>
      <c r="WFS5" s="6"/>
      <c r="WFT5" s="6"/>
      <c r="WFU5" s="6"/>
      <c r="WFV5" s="6"/>
      <c r="WFW5" s="6"/>
      <c r="WFX5" s="6"/>
      <c r="WFY5" s="6"/>
      <c r="WFZ5" s="6"/>
      <c r="WGA5" s="6"/>
      <c r="WGB5" s="6"/>
      <c r="WGC5" s="6"/>
      <c r="WGD5" s="6"/>
      <c r="WGE5" s="6"/>
      <c r="WGF5" s="6"/>
      <c r="WGG5" s="6"/>
      <c r="WGH5" s="6"/>
      <c r="WGI5" s="6"/>
      <c r="WGJ5" s="6"/>
      <c r="WGK5" s="6"/>
      <c r="WGL5" s="6"/>
      <c r="WGM5" s="6"/>
      <c r="WGN5" s="6"/>
      <c r="WGO5" s="6"/>
      <c r="WGP5" s="6"/>
      <c r="WGQ5" s="6"/>
      <c r="WGR5" s="6"/>
      <c r="WGS5" s="6"/>
      <c r="WGT5" s="6"/>
      <c r="WGU5" s="6"/>
      <c r="WGV5" s="6"/>
      <c r="WGW5" s="6"/>
      <c r="WGX5" s="6"/>
      <c r="WGY5" s="6"/>
      <c r="WGZ5" s="6"/>
      <c r="WHA5" s="6"/>
      <c r="WHB5" s="6"/>
      <c r="WHC5" s="6"/>
      <c r="WHD5" s="6"/>
      <c r="WHE5" s="6"/>
      <c r="WHF5" s="6"/>
      <c r="WHG5" s="6"/>
      <c r="WHH5" s="6"/>
      <c r="WHI5" s="6"/>
      <c r="WHJ5" s="6"/>
      <c r="WHK5" s="6"/>
      <c r="WHL5" s="6"/>
      <c r="WHM5" s="6"/>
      <c r="WHN5" s="6"/>
      <c r="WHO5" s="6"/>
      <c r="WHP5" s="6"/>
      <c r="WHQ5" s="6"/>
      <c r="WHR5" s="6"/>
      <c r="WHS5" s="6"/>
      <c r="WHT5" s="6"/>
      <c r="WHU5" s="6"/>
      <c r="WHV5" s="6"/>
      <c r="WHW5" s="6"/>
      <c r="WHX5" s="6"/>
      <c r="WHY5" s="6"/>
      <c r="WHZ5" s="6"/>
      <c r="WIA5" s="6"/>
      <c r="WIB5" s="6"/>
      <c r="WIC5" s="6"/>
      <c r="WID5" s="6"/>
      <c r="WIE5" s="6"/>
      <c r="WIF5" s="6"/>
      <c r="WIG5" s="6"/>
      <c r="WIH5" s="6"/>
      <c r="WII5" s="6"/>
      <c r="WIJ5" s="6"/>
      <c r="WIK5" s="6"/>
      <c r="WIL5" s="6"/>
      <c r="WIM5" s="6"/>
      <c r="WIN5" s="6"/>
      <c r="WIO5" s="6"/>
      <c r="WIP5" s="6"/>
      <c r="WIQ5" s="6"/>
      <c r="WIR5" s="6"/>
      <c r="WIS5" s="6"/>
      <c r="WIT5" s="6"/>
      <c r="WIU5" s="6"/>
      <c r="WIV5" s="6"/>
      <c r="WIW5" s="6"/>
      <c r="WIX5" s="6"/>
      <c r="WIY5" s="6"/>
      <c r="WIZ5" s="6"/>
      <c r="WJA5" s="6"/>
      <c r="WJB5" s="6"/>
      <c r="WJC5" s="6"/>
      <c r="WJD5" s="6"/>
      <c r="WJE5" s="6"/>
      <c r="WJF5" s="6"/>
      <c r="WJG5" s="6"/>
      <c r="WJH5" s="6"/>
      <c r="WJI5" s="6"/>
      <c r="WJJ5" s="6"/>
      <c r="WJK5" s="6"/>
      <c r="WJL5" s="6"/>
      <c r="WJM5" s="6"/>
      <c r="WJN5" s="6"/>
      <c r="WJO5" s="6"/>
      <c r="WJP5" s="6"/>
      <c r="WJQ5" s="6"/>
      <c r="WJR5" s="6"/>
      <c r="WJS5" s="6"/>
      <c r="WJT5" s="6"/>
      <c r="WJU5" s="6"/>
      <c r="WJV5" s="6"/>
      <c r="WJW5" s="6"/>
      <c r="WJX5" s="6"/>
      <c r="WJY5" s="6"/>
      <c r="WJZ5" s="6"/>
      <c r="WKA5" s="6"/>
      <c r="WKB5" s="6"/>
      <c r="WKC5" s="6"/>
      <c r="WKD5" s="6"/>
      <c r="WKE5" s="6"/>
      <c r="WKF5" s="6"/>
      <c r="WKG5" s="6"/>
      <c r="WKH5" s="6"/>
      <c r="WKI5" s="6"/>
      <c r="WKJ5" s="6"/>
      <c r="WKK5" s="6"/>
      <c r="WKL5" s="6"/>
      <c r="WKM5" s="6"/>
      <c r="WKN5" s="6"/>
      <c r="WKO5" s="6"/>
      <c r="WKP5" s="6"/>
      <c r="WKQ5" s="6"/>
      <c r="WKR5" s="6"/>
      <c r="WKS5" s="6"/>
      <c r="WKT5" s="6"/>
      <c r="WKU5" s="6"/>
      <c r="WKV5" s="6"/>
      <c r="WKW5" s="6"/>
      <c r="WKX5" s="6"/>
      <c r="WKY5" s="6"/>
      <c r="WKZ5" s="6"/>
      <c r="WLA5" s="6"/>
      <c r="WLB5" s="6"/>
      <c r="WLC5" s="6"/>
      <c r="WLD5" s="6"/>
      <c r="WLE5" s="6"/>
      <c r="WLF5" s="6"/>
      <c r="WLG5" s="6"/>
      <c r="WLH5" s="6"/>
      <c r="WLI5" s="6"/>
      <c r="WLJ5" s="6"/>
      <c r="WLK5" s="6"/>
      <c r="WLL5" s="6"/>
      <c r="WLM5" s="6"/>
      <c r="WLN5" s="6"/>
      <c r="WLO5" s="6"/>
      <c r="WLP5" s="6"/>
      <c r="WLQ5" s="6"/>
      <c r="WLR5" s="6"/>
      <c r="WLS5" s="6"/>
      <c r="WLT5" s="6"/>
      <c r="WLU5" s="6"/>
      <c r="WLV5" s="6"/>
      <c r="WLW5" s="6"/>
      <c r="WLX5" s="6"/>
      <c r="WLY5" s="6"/>
      <c r="WLZ5" s="6"/>
      <c r="WMA5" s="6"/>
      <c r="WMB5" s="6"/>
      <c r="WMC5" s="6"/>
      <c r="WMD5" s="6"/>
      <c r="WME5" s="6"/>
      <c r="WMF5" s="6"/>
      <c r="WMG5" s="6"/>
      <c r="WMH5" s="6"/>
      <c r="WMI5" s="6"/>
      <c r="WMJ5" s="6"/>
      <c r="WMK5" s="6"/>
      <c r="WML5" s="6"/>
      <c r="WMM5" s="6"/>
      <c r="WMN5" s="6"/>
      <c r="WMO5" s="6"/>
      <c r="WMP5" s="6"/>
      <c r="WMQ5" s="6"/>
      <c r="WMR5" s="6"/>
      <c r="WMS5" s="6"/>
      <c r="WMT5" s="6"/>
      <c r="WMU5" s="6"/>
      <c r="WMV5" s="6"/>
      <c r="WMW5" s="6"/>
      <c r="WMX5" s="6"/>
      <c r="WMY5" s="6"/>
      <c r="WMZ5" s="6"/>
      <c r="WNA5" s="6"/>
      <c r="WNB5" s="6"/>
      <c r="WNC5" s="6"/>
      <c r="WND5" s="6"/>
      <c r="WNE5" s="6"/>
      <c r="WNF5" s="6"/>
      <c r="WNG5" s="6"/>
      <c r="WNH5" s="6"/>
      <c r="WNI5" s="6"/>
      <c r="WNJ5" s="6"/>
      <c r="WNK5" s="6"/>
      <c r="WNL5" s="6"/>
      <c r="WNM5" s="6"/>
      <c r="WNN5" s="6"/>
      <c r="WNO5" s="6"/>
      <c r="WNP5" s="6"/>
      <c r="WNQ5" s="6"/>
      <c r="WNR5" s="6"/>
      <c r="WNS5" s="6"/>
      <c r="WNT5" s="6"/>
      <c r="WNU5" s="6"/>
      <c r="WNV5" s="6"/>
      <c r="WNW5" s="6"/>
      <c r="WNX5" s="6"/>
      <c r="WNY5" s="6"/>
      <c r="WNZ5" s="6"/>
      <c r="WOA5" s="6"/>
      <c r="WOB5" s="6"/>
      <c r="WOC5" s="6"/>
      <c r="WOD5" s="6"/>
      <c r="WOE5" s="6"/>
      <c r="WOF5" s="6"/>
      <c r="WOG5" s="6"/>
      <c r="WOH5" s="6"/>
      <c r="WOI5" s="6"/>
      <c r="WOJ5" s="6"/>
      <c r="WOK5" s="6"/>
      <c r="WOL5" s="6"/>
      <c r="WOM5" s="6"/>
      <c r="WON5" s="6"/>
      <c r="WOO5" s="6"/>
      <c r="WOP5" s="6"/>
      <c r="WOQ5" s="6"/>
      <c r="WOR5" s="6"/>
      <c r="WOS5" s="6"/>
      <c r="WOT5" s="6"/>
      <c r="WOU5" s="6"/>
      <c r="WOV5" s="6"/>
      <c r="WOW5" s="6"/>
      <c r="WOX5" s="6"/>
      <c r="WOY5" s="6"/>
      <c r="WOZ5" s="6"/>
      <c r="WPA5" s="6"/>
      <c r="WPB5" s="6"/>
      <c r="WPC5" s="6"/>
      <c r="WPD5" s="6"/>
      <c r="WPE5" s="6"/>
      <c r="WPF5" s="6"/>
      <c r="WPG5" s="6"/>
      <c r="WPH5" s="6"/>
      <c r="WPI5" s="6"/>
      <c r="WPJ5" s="6"/>
      <c r="WPK5" s="6"/>
      <c r="WPL5" s="6"/>
      <c r="WPM5" s="6"/>
      <c r="WPN5" s="6"/>
      <c r="WPO5" s="6"/>
      <c r="WPP5" s="6"/>
      <c r="WPQ5" s="6"/>
      <c r="WPR5" s="6"/>
      <c r="WPS5" s="6"/>
      <c r="WPT5" s="6"/>
      <c r="WPU5" s="6"/>
      <c r="WPV5" s="6"/>
      <c r="WPW5" s="6"/>
      <c r="WPX5" s="6"/>
      <c r="WPY5" s="6"/>
      <c r="WPZ5" s="6"/>
      <c r="WQA5" s="6"/>
      <c r="WQB5" s="6"/>
      <c r="WQC5" s="6"/>
      <c r="WQD5" s="6"/>
      <c r="WQE5" s="6"/>
      <c r="WQF5" s="6"/>
      <c r="WQG5" s="6"/>
      <c r="WQH5" s="6"/>
      <c r="WQI5" s="6"/>
      <c r="WQJ5" s="6"/>
      <c r="WQK5" s="6"/>
      <c r="WQL5" s="6"/>
      <c r="WQM5" s="6"/>
      <c r="WQN5" s="6"/>
      <c r="WQO5" s="6"/>
      <c r="WQP5" s="6"/>
      <c r="WQQ5" s="6"/>
      <c r="WQR5" s="6"/>
      <c r="WQS5" s="6"/>
      <c r="WQT5" s="6"/>
      <c r="WQU5" s="6"/>
      <c r="WQV5" s="6"/>
      <c r="WQW5" s="6"/>
      <c r="WQX5" s="6"/>
      <c r="WQY5" s="6"/>
      <c r="WQZ5" s="6"/>
      <c r="WRA5" s="6"/>
      <c r="WRB5" s="6"/>
      <c r="WRC5" s="6"/>
      <c r="WRD5" s="6"/>
      <c r="WRE5" s="6"/>
      <c r="WRF5" s="6"/>
      <c r="WRG5" s="6"/>
      <c r="WRH5" s="6"/>
      <c r="WRI5" s="6"/>
      <c r="WRJ5" s="6"/>
      <c r="WRK5" s="6"/>
      <c r="WRL5" s="6"/>
      <c r="WRM5" s="6"/>
      <c r="WRN5" s="6"/>
      <c r="WRO5" s="6"/>
      <c r="WRP5" s="6"/>
      <c r="WRQ5" s="6"/>
      <c r="WRR5" s="6"/>
      <c r="WRS5" s="6"/>
      <c r="WRT5" s="6"/>
      <c r="WRU5" s="6"/>
      <c r="WRV5" s="6"/>
      <c r="WRW5" s="6"/>
      <c r="WRX5" s="6"/>
      <c r="WRY5" s="6"/>
      <c r="WRZ5" s="6"/>
      <c r="WSA5" s="6"/>
      <c r="WSB5" s="6"/>
      <c r="WSC5" s="6"/>
      <c r="WSD5" s="6"/>
      <c r="WSE5" s="6"/>
      <c r="WSF5" s="6"/>
      <c r="WSG5" s="6"/>
      <c r="WSH5" s="6"/>
      <c r="WSI5" s="6"/>
      <c r="WSJ5" s="6"/>
      <c r="WSK5" s="6"/>
      <c r="WSL5" s="6"/>
      <c r="WSM5" s="6"/>
      <c r="WSN5" s="6"/>
      <c r="WSO5" s="6"/>
      <c r="WSP5" s="6"/>
      <c r="WSQ5" s="6"/>
      <c r="WSR5" s="6"/>
      <c r="WSS5" s="6"/>
      <c r="WST5" s="6"/>
      <c r="WSU5" s="6"/>
      <c r="WSV5" s="6"/>
      <c r="WSW5" s="6"/>
      <c r="WSX5" s="6"/>
      <c r="WSY5" s="6"/>
      <c r="WSZ5" s="6"/>
      <c r="WTA5" s="6"/>
      <c r="WTB5" s="6"/>
      <c r="WTC5" s="6"/>
      <c r="WTD5" s="6"/>
      <c r="WTE5" s="6"/>
      <c r="WTF5" s="6"/>
      <c r="WTG5" s="6"/>
      <c r="WTH5" s="6"/>
      <c r="WTI5" s="6"/>
      <c r="WTJ5" s="6"/>
      <c r="WTK5" s="6"/>
      <c r="WTL5" s="6"/>
      <c r="WTM5" s="6"/>
      <c r="WTN5" s="6"/>
      <c r="WTO5" s="6"/>
      <c r="WTP5" s="6"/>
      <c r="WTQ5" s="6"/>
      <c r="WTR5" s="6"/>
      <c r="WTS5" s="6"/>
      <c r="WTT5" s="6"/>
      <c r="WTU5" s="6"/>
      <c r="WTV5" s="6"/>
      <c r="WTW5" s="6"/>
      <c r="WTX5" s="6"/>
      <c r="WTY5" s="6"/>
      <c r="WTZ5" s="6"/>
      <c r="WUA5" s="6"/>
      <c r="WUB5" s="6"/>
      <c r="WUC5" s="6"/>
      <c r="WUD5" s="6"/>
      <c r="WUE5" s="6"/>
      <c r="WUF5" s="6"/>
      <c r="WUG5" s="6"/>
      <c r="WUH5" s="6"/>
      <c r="WUI5" s="6"/>
      <c r="WUJ5" s="6"/>
      <c r="WUK5" s="6"/>
      <c r="WUL5" s="6"/>
      <c r="WUM5" s="6"/>
      <c r="WUN5" s="6"/>
      <c r="WUO5" s="6"/>
      <c r="WUP5" s="6"/>
      <c r="WUQ5" s="6"/>
      <c r="WUR5" s="6"/>
      <c r="WUS5" s="6"/>
      <c r="WUT5" s="6"/>
      <c r="WUU5" s="6"/>
      <c r="WUV5" s="6"/>
      <c r="WUW5" s="6"/>
      <c r="WUX5" s="6"/>
      <c r="WUY5" s="6"/>
      <c r="WUZ5" s="6"/>
      <c r="WVA5" s="6"/>
      <c r="WVB5" s="6"/>
      <c r="WVC5" s="6"/>
      <c r="WVD5" s="6"/>
      <c r="WVE5" s="6"/>
      <c r="WVF5" s="6"/>
      <c r="WVG5" s="6"/>
      <c r="WVH5" s="6"/>
      <c r="WVI5" s="6"/>
      <c r="WVJ5" s="6"/>
      <c r="WVK5" s="6"/>
      <c r="WVL5" s="6"/>
      <c r="WVM5" s="6"/>
      <c r="WVN5" s="6"/>
      <c r="WVO5" s="6"/>
      <c r="WVP5" s="6"/>
      <c r="WVQ5" s="6"/>
      <c r="WVR5" s="6"/>
      <c r="WVS5" s="6"/>
      <c r="WVT5" s="6"/>
      <c r="WVU5" s="6"/>
      <c r="WVV5" s="6"/>
      <c r="WVW5" s="6"/>
      <c r="WVX5" s="6"/>
      <c r="WVY5" s="6"/>
      <c r="WVZ5" s="6"/>
      <c r="WWA5" s="6"/>
      <c r="WWB5" s="6"/>
      <c r="WWC5" s="6"/>
      <c r="WWD5" s="6"/>
      <c r="WWE5" s="6"/>
      <c r="WWF5" s="6"/>
      <c r="WWG5" s="6"/>
      <c r="WWH5" s="6"/>
      <c r="WWI5" s="6"/>
      <c r="WWJ5" s="6"/>
      <c r="WWK5" s="6"/>
      <c r="WWL5" s="6"/>
      <c r="WWM5" s="6"/>
      <c r="WWN5" s="6"/>
      <c r="WWO5" s="6"/>
      <c r="WWP5" s="6"/>
      <c r="WWQ5" s="6"/>
      <c r="WWR5" s="6"/>
      <c r="WWS5" s="6"/>
      <c r="WWT5" s="6"/>
      <c r="WWU5" s="6"/>
      <c r="WWV5" s="6"/>
      <c r="WWW5" s="6"/>
      <c r="WWX5" s="6"/>
      <c r="WWY5" s="6"/>
      <c r="WWZ5" s="6"/>
      <c r="WXA5" s="6"/>
      <c r="WXB5" s="6"/>
      <c r="WXC5" s="6"/>
      <c r="WXD5" s="6"/>
      <c r="WXE5" s="6"/>
      <c r="WXF5" s="6"/>
      <c r="WXG5" s="6"/>
      <c r="WXH5" s="6"/>
      <c r="WXI5" s="6"/>
      <c r="WXJ5" s="6"/>
      <c r="WXK5" s="6"/>
      <c r="WXL5" s="6"/>
      <c r="WXM5" s="6"/>
      <c r="WXN5" s="6"/>
      <c r="WXO5" s="6"/>
      <c r="WXP5" s="6"/>
      <c r="WXQ5" s="6"/>
      <c r="WXR5" s="6"/>
      <c r="WXS5" s="6"/>
      <c r="WXT5" s="6"/>
      <c r="WXU5" s="6"/>
      <c r="WXV5" s="6"/>
      <c r="WXW5" s="6"/>
      <c r="WXX5" s="6"/>
      <c r="WXY5" s="6"/>
      <c r="WXZ5" s="6"/>
      <c r="WYA5" s="6"/>
      <c r="WYB5" s="6"/>
      <c r="WYC5" s="6"/>
      <c r="WYD5" s="6"/>
      <c r="WYE5" s="6"/>
      <c r="WYF5" s="6"/>
      <c r="WYG5" s="6"/>
      <c r="WYH5" s="6"/>
      <c r="WYI5" s="6"/>
      <c r="WYJ5" s="6"/>
      <c r="WYK5" s="6"/>
      <c r="WYL5" s="6"/>
      <c r="WYM5" s="6"/>
      <c r="WYN5" s="6"/>
      <c r="WYO5" s="6"/>
      <c r="WYP5" s="6"/>
      <c r="WYQ5" s="6"/>
      <c r="WYR5" s="6"/>
      <c r="WYS5" s="6"/>
      <c r="WYT5" s="6"/>
      <c r="WYU5" s="6"/>
      <c r="WYV5" s="6"/>
      <c r="WYW5" s="6"/>
      <c r="WYX5" s="6"/>
      <c r="WYY5" s="6"/>
      <c r="WYZ5" s="6"/>
      <c r="WZA5" s="6"/>
      <c r="WZB5" s="6"/>
      <c r="WZC5" s="6"/>
      <c r="WZD5" s="6"/>
      <c r="WZE5" s="6"/>
      <c r="WZF5" s="6"/>
      <c r="WZG5" s="6"/>
      <c r="WZH5" s="6"/>
      <c r="WZI5" s="6"/>
      <c r="WZJ5" s="6"/>
      <c r="WZK5" s="6"/>
      <c r="WZL5" s="6"/>
      <c r="WZM5" s="6"/>
      <c r="WZN5" s="6"/>
      <c r="WZO5" s="6"/>
      <c r="WZP5" s="6"/>
      <c r="WZQ5" s="6"/>
      <c r="WZR5" s="6"/>
      <c r="WZS5" s="6"/>
      <c r="WZT5" s="6"/>
      <c r="WZU5" s="6"/>
      <c r="WZV5" s="6"/>
      <c r="WZW5" s="6"/>
      <c r="WZX5" s="6"/>
      <c r="WZY5" s="6"/>
      <c r="WZZ5" s="6"/>
      <c r="XAA5" s="6"/>
      <c r="XAB5" s="6"/>
      <c r="XAC5" s="6"/>
      <c r="XAD5" s="6"/>
      <c r="XAE5" s="6"/>
      <c r="XAF5" s="6"/>
      <c r="XAG5" s="6"/>
      <c r="XAH5" s="6"/>
      <c r="XAI5" s="6"/>
      <c r="XAJ5" s="6"/>
      <c r="XAK5" s="6"/>
      <c r="XAL5" s="6"/>
      <c r="XAM5" s="6"/>
      <c r="XAN5" s="6"/>
      <c r="XAO5" s="6"/>
      <c r="XAP5" s="6"/>
      <c r="XAQ5" s="6"/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  <c r="XEB5" s="6"/>
      <c r="XEC5" s="6"/>
      <c r="XED5" s="6"/>
      <c r="XEE5" s="6"/>
      <c r="XEF5" s="6"/>
      <c r="XEG5" s="6"/>
      <c r="XEH5" s="6"/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pans="1:16384" s="12" customFormat="1">
      <c r="A6"/>
      <c r="B6"/>
      <c r="C6"/>
      <c r="D6" t="s">
        <v>7</v>
      </c>
      <c r="E6" t="s">
        <v>8</v>
      </c>
      <c r="F6" s="12">
        <v>71.396000000000001</v>
      </c>
      <c r="G6" s="12">
        <v>106.157</v>
      </c>
      <c r="H6" s="12">
        <v>146.86600000000001</v>
      </c>
      <c r="I6" s="12">
        <v>269.22399999999999</v>
      </c>
      <c r="J6" s="12">
        <v>301.53088000000002</v>
      </c>
    </row>
    <row r="7" spans="1:16384" s="12" customFormat="1">
      <c r="A7"/>
      <c r="B7"/>
      <c r="C7"/>
      <c r="D7" t="s">
        <v>7</v>
      </c>
      <c r="E7" t="s">
        <v>9</v>
      </c>
      <c r="F7" s="12">
        <v>33.743000000000002</v>
      </c>
      <c r="G7" s="12">
        <v>16.861000000000001</v>
      </c>
      <c r="H7" s="12">
        <v>18.04</v>
      </c>
      <c r="I7" s="12">
        <v>12.356</v>
      </c>
      <c r="J7" s="12">
        <v>13.83872</v>
      </c>
    </row>
    <row r="8" spans="1:16384" s="12" customFormat="1">
      <c r="A8"/>
      <c r="B8"/>
      <c r="C8"/>
      <c r="D8" t="s">
        <v>7</v>
      </c>
      <c r="E8" t="s">
        <v>10</v>
      </c>
      <c r="F8" s="12">
        <v>57.069000000000003</v>
      </c>
      <c r="G8" s="12">
        <v>40.427999999999997</v>
      </c>
      <c r="H8" s="12">
        <v>79.001000000000005</v>
      </c>
      <c r="I8" s="12">
        <v>106.574</v>
      </c>
      <c r="J8" s="12">
        <v>119.36288</v>
      </c>
    </row>
    <row r="9" spans="1:16384" s="12" customFormat="1">
      <c r="A9"/>
      <c r="B9"/>
      <c r="C9"/>
      <c r="D9" t="s">
        <v>11</v>
      </c>
      <c r="E9" t="s">
        <v>12</v>
      </c>
      <c r="F9" s="12">
        <v>234.929</v>
      </c>
      <c r="G9" s="12">
        <v>316.709</v>
      </c>
      <c r="H9" s="12">
        <v>394.65899999999999</v>
      </c>
      <c r="I9" s="12">
        <v>662.04</v>
      </c>
      <c r="J9" s="12">
        <v>741.48480000000006</v>
      </c>
    </row>
    <row r="10" spans="1:16384" s="12" customFormat="1">
      <c r="A10"/>
      <c r="B10"/>
      <c r="C10"/>
      <c r="D10" t="s">
        <v>13</v>
      </c>
      <c r="E10" t="s">
        <v>14</v>
      </c>
      <c r="F10" s="12">
        <v>111.33</v>
      </c>
      <c r="G10" s="12">
        <v>130.4</v>
      </c>
      <c r="H10" s="12">
        <v>169.12100000000001</v>
      </c>
      <c r="I10" s="12">
        <v>207.459</v>
      </c>
      <c r="J10" s="12">
        <v>232.35408000000004</v>
      </c>
    </row>
    <row r="11" spans="1:16384" s="12" customFormat="1">
      <c r="A11"/>
      <c r="B11"/>
      <c r="C11"/>
      <c r="D11" t="s">
        <v>13</v>
      </c>
      <c r="E11" t="s">
        <v>15</v>
      </c>
      <c r="F11" s="12">
        <v>85.909000000000006</v>
      </c>
      <c r="G11" s="12">
        <v>94.863</v>
      </c>
      <c r="H11" s="12">
        <v>145.48400000000001</v>
      </c>
      <c r="I11" s="12">
        <v>140.30500000000001</v>
      </c>
      <c r="J11" s="12">
        <v>157.14160000000001</v>
      </c>
    </row>
    <row r="12" spans="1:16384" s="12" customFormat="1">
      <c r="A12"/>
      <c r="B12"/>
      <c r="C12"/>
      <c r="D12" t="s">
        <v>13</v>
      </c>
      <c r="E12" t="s">
        <v>16</v>
      </c>
      <c r="F12" s="12">
        <v>6.0860000000000003</v>
      </c>
      <c r="G12" s="12">
        <v>21.262</v>
      </c>
      <c r="H12" s="12">
        <v>48.281999999999996</v>
      </c>
      <c r="I12" s="12">
        <v>84.346999999999994</v>
      </c>
      <c r="J12" s="12">
        <v>94.468640000000008</v>
      </c>
    </row>
    <row r="13" spans="1:16384" s="12" customFormat="1">
      <c r="A13"/>
      <c r="B13"/>
      <c r="C13"/>
      <c r="D13"/>
      <c r="E13"/>
      <c r="F13" s="12">
        <v>0</v>
      </c>
      <c r="G13" s="12">
        <v>0</v>
      </c>
      <c r="H13" s="12">
        <v>0</v>
      </c>
      <c r="I13" s="12">
        <v>0</v>
      </c>
      <c r="J13" s="12">
        <v>0</v>
      </c>
    </row>
    <row r="14" spans="1:16384" s="12" customFormat="1">
      <c r="A14"/>
      <c r="B14"/>
      <c r="C14"/>
      <c r="D14"/>
      <c r="E14" t="s">
        <v>17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</row>
    <row r="15" spans="1:16384" s="12" customFormat="1">
      <c r="A15"/>
      <c r="B15"/>
      <c r="C15"/>
      <c r="D15" t="s">
        <v>18</v>
      </c>
      <c r="E15" t="s">
        <v>19</v>
      </c>
      <c r="F15" s="12">
        <v>1973.7809999999999</v>
      </c>
      <c r="G15" s="12">
        <v>2183.0839999999998</v>
      </c>
      <c r="H15" s="12">
        <v>2791.011</v>
      </c>
      <c r="I15" s="12">
        <v>3034.9679999999998</v>
      </c>
      <c r="J15" s="12">
        <v>3399.1641600000003</v>
      </c>
    </row>
    <row r="16" spans="1:16384" s="12" customFormat="1">
      <c r="A16"/>
      <c r="B16"/>
      <c r="C16"/>
      <c r="D16" t="s">
        <v>18</v>
      </c>
      <c r="E16" t="s">
        <v>20</v>
      </c>
      <c r="F16" s="12">
        <v>58.939</v>
      </c>
      <c r="G16" s="12">
        <v>81.783000000000001</v>
      </c>
      <c r="H16" s="12">
        <v>233.78200000000001</v>
      </c>
      <c r="I16" s="12">
        <v>318.142</v>
      </c>
      <c r="J16" s="12">
        <v>356.31904000000003</v>
      </c>
    </row>
    <row r="17" spans="1:10" s="12" customFormat="1">
      <c r="A17"/>
      <c r="B17"/>
      <c r="C17"/>
      <c r="D17" t="s">
        <v>18</v>
      </c>
      <c r="E17" t="s">
        <v>21</v>
      </c>
      <c r="F17" s="12">
        <v>93.769000000000005</v>
      </c>
      <c r="G17" s="12">
        <v>146.30199999999999</v>
      </c>
      <c r="H17" s="12">
        <v>179.18700000000001</v>
      </c>
      <c r="I17" s="12">
        <v>251.12299999999999</v>
      </c>
      <c r="J17" s="12">
        <v>281.25776000000002</v>
      </c>
    </row>
    <row r="18" spans="1:10" s="12" customFormat="1">
      <c r="A18"/>
      <c r="B18"/>
      <c r="C18"/>
      <c r="D18" t="s">
        <v>18</v>
      </c>
      <c r="E18" t="s">
        <v>22</v>
      </c>
      <c r="F18" s="12">
        <v>8.1780000000000008</v>
      </c>
      <c r="G18" s="12">
        <v>28.71</v>
      </c>
      <c r="H18" s="12">
        <v>67.846999999999994</v>
      </c>
      <c r="I18" s="12">
        <v>150.874</v>
      </c>
      <c r="J18" s="12">
        <v>168.97888</v>
      </c>
    </row>
    <row r="19" spans="1:10" s="12" customFormat="1">
      <c r="A19"/>
      <c r="B19"/>
      <c r="C19"/>
      <c r="D19" t="s">
        <v>18</v>
      </c>
      <c r="E19" t="s">
        <v>23</v>
      </c>
      <c r="F19" s="12">
        <v>28.957999999999998</v>
      </c>
      <c r="G19" s="12">
        <v>39.229999999999997</v>
      </c>
      <c r="H19" s="12">
        <v>65.813999999999993</v>
      </c>
      <c r="I19" s="12">
        <v>72.513000000000005</v>
      </c>
      <c r="J19" s="12">
        <v>81.21456000000002</v>
      </c>
    </row>
    <row r="20" spans="1:10" s="12" customFormat="1">
      <c r="A20"/>
      <c r="B20"/>
      <c r="C20"/>
      <c r="D20"/>
      <c r="E20"/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1:10" s="12" customFormat="1">
      <c r="A21"/>
      <c r="B21"/>
      <c r="C21"/>
      <c r="D21"/>
      <c r="E21" t="s">
        <v>24</v>
      </c>
      <c r="F21" s="12">
        <v>2764.087</v>
      </c>
      <c r="G21" s="12">
        <v>3205.7890000000002</v>
      </c>
      <c r="H21" s="12">
        <v>4339.0940000000001</v>
      </c>
      <c r="I21" s="12">
        <v>5309.9250000000002</v>
      </c>
      <c r="J21" s="12">
        <v>5947.1160000000009</v>
      </c>
    </row>
    <row r="22" spans="1:10" s="12" customFormat="1">
      <c r="A22"/>
      <c r="B22"/>
      <c r="C22"/>
      <c r="D22"/>
      <c r="E22"/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s="12" customFormat="1">
      <c r="A23"/>
      <c r="B23"/>
      <c r="C23"/>
      <c r="D23"/>
      <c r="E23" t="s">
        <v>25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1:10" s="12" customFormat="1">
      <c r="A24"/>
      <c r="B24"/>
      <c r="C24"/>
      <c r="D24"/>
      <c r="E24" t="s">
        <v>26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</row>
    <row r="25" spans="1:10" s="12" customFormat="1">
      <c r="A25"/>
      <c r="B25"/>
      <c r="C25"/>
      <c r="D25" t="s">
        <v>27</v>
      </c>
      <c r="E25" t="s">
        <v>28</v>
      </c>
      <c r="F25" s="12">
        <v>124.273</v>
      </c>
      <c r="G25" s="12">
        <v>174.43299999999999</v>
      </c>
      <c r="H25" s="12">
        <v>219.983</v>
      </c>
      <c r="I25" s="12">
        <v>398.12599999999998</v>
      </c>
      <c r="J25" s="12">
        <v>445.90111999999999</v>
      </c>
    </row>
    <row r="26" spans="1:10" s="12" customFormat="1">
      <c r="A26"/>
      <c r="B26"/>
      <c r="C26"/>
      <c r="D26" t="s">
        <v>29</v>
      </c>
      <c r="E26" t="s">
        <v>30</v>
      </c>
      <c r="F26" s="12">
        <v>103.79900000000001</v>
      </c>
      <c r="G26" s="12">
        <v>84.977000000000004</v>
      </c>
      <c r="H26" s="12">
        <v>104.81699999999999</v>
      </c>
      <c r="I26" s="12">
        <v>68.38</v>
      </c>
      <c r="J26" s="12">
        <v>76.585599999999999</v>
      </c>
    </row>
    <row r="27" spans="1:10" s="12" customFormat="1">
      <c r="A27"/>
      <c r="B27"/>
      <c r="C27"/>
      <c r="D27" t="s">
        <v>29</v>
      </c>
      <c r="E27" t="s">
        <v>212</v>
      </c>
      <c r="F27" s="12">
        <v>170.62200000000001</v>
      </c>
      <c r="G27" s="12">
        <v>156.172</v>
      </c>
      <c r="H27" s="12">
        <v>180.959</v>
      </c>
      <c r="I27" s="12">
        <v>290.70499999999998</v>
      </c>
      <c r="J27" s="12">
        <v>325.58960000000002</v>
      </c>
    </row>
    <row r="28" spans="1:10" s="12" customFormat="1">
      <c r="A28"/>
      <c r="B28"/>
      <c r="C28"/>
      <c r="D28" t="s">
        <v>29</v>
      </c>
      <c r="E28" t="s">
        <v>31</v>
      </c>
      <c r="F28" s="12">
        <v>27.433</v>
      </c>
      <c r="G28" s="12">
        <v>20.844999999999999</v>
      </c>
      <c r="H28" s="12">
        <v>20.71</v>
      </c>
      <c r="I28" s="12">
        <v>102.85899999999999</v>
      </c>
      <c r="J28" s="12">
        <v>115.20208000000001</v>
      </c>
    </row>
    <row r="29" spans="1:10" s="12" customFormat="1">
      <c r="A29"/>
      <c r="B29"/>
      <c r="C29"/>
      <c r="D29"/>
      <c r="E29"/>
      <c r="F29" s="12">
        <v>0</v>
      </c>
      <c r="G29" s="12">
        <v>0</v>
      </c>
      <c r="H29" s="12">
        <v>0</v>
      </c>
      <c r="I29" s="12">
        <v>0</v>
      </c>
      <c r="J29" s="12">
        <v>0</v>
      </c>
    </row>
    <row r="30" spans="1:10" s="12" customFormat="1">
      <c r="A30"/>
      <c r="B30"/>
      <c r="C30"/>
      <c r="D30" t="s">
        <v>32</v>
      </c>
      <c r="E30" t="s">
        <v>33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</row>
    <row r="31" spans="1:10" s="12" customFormat="1">
      <c r="A31"/>
      <c r="B31"/>
      <c r="C31"/>
      <c r="D31" t="s">
        <v>32</v>
      </c>
      <c r="E31" t="s">
        <v>34</v>
      </c>
      <c r="F31" s="12">
        <v>303.755</v>
      </c>
      <c r="G31" s="12">
        <v>427.08600000000001</v>
      </c>
      <c r="H31" s="12">
        <v>741.84900000000005</v>
      </c>
      <c r="I31" s="12">
        <v>668.34299999999996</v>
      </c>
      <c r="J31" s="12">
        <v>748.54416000000003</v>
      </c>
    </row>
    <row r="32" spans="1:10" s="12" customFormat="1">
      <c r="A32"/>
      <c r="B32"/>
      <c r="C32"/>
      <c r="D32" t="s">
        <v>32</v>
      </c>
      <c r="E32" t="s">
        <v>35</v>
      </c>
      <c r="F32" s="12">
        <v>13.715</v>
      </c>
      <c r="G32" s="12">
        <v>11.64</v>
      </c>
      <c r="H32" s="12">
        <v>10.638999999999999</v>
      </c>
      <c r="I32" s="12">
        <v>17.186</v>
      </c>
      <c r="J32" s="12">
        <v>19.248320000000003</v>
      </c>
    </row>
    <row r="33" spans="1:10" s="12" customFormat="1">
      <c r="A33"/>
      <c r="B33"/>
      <c r="C33"/>
      <c r="D33" t="s">
        <v>32</v>
      </c>
      <c r="E33" t="s">
        <v>36</v>
      </c>
      <c r="F33" s="12">
        <v>6.1109999999999998</v>
      </c>
      <c r="G33" s="12">
        <v>1.829</v>
      </c>
      <c r="H33" s="12">
        <v>1.1279999999999999</v>
      </c>
      <c r="I33" s="12">
        <v>0.82199999999999995</v>
      </c>
      <c r="J33" s="12">
        <v>0.92064000000000001</v>
      </c>
    </row>
    <row r="34" spans="1:10" s="12" customFormat="1">
      <c r="A34"/>
      <c r="B34"/>
      <c r="C34"/>
      <c r="D34" t="s">
        <v>32</v>
      </c>
      <c r="E34" t="s">
        <v>37</v>
      </c>
      <c r="F34" s="12">
        <v>34.880000000000003</v>
      </c>
      <c r="G34" s="12">
        <v>44.274999999999999</v>
      </c>
      <c r="H34" s="12">
        <v>83.793999999999997</v>
      </c>
      <c r="I34" s="12">
        <v>119.578</v>
      </c>
      <c r="J34" s="12">
        <v>133.92736000000002</v>
      </c>
    </row>
    <row r="35" spans="1:10" s="12" customFormat="1">
      <c r="A35"/>
      <c r="B35"/>
      <c r="C35"/>
      <c r="D35" t="s">
        <v>32</v>
      </c>
      <c r="E35" t="s">
        <v>38</v>
      </c>
      <c r="F35" s="12">
        <v>96.822999999999993</v>
      </c>
      <c r="G35" s="12">
        <v>137.06200000000001</v>
      </c>
      <c r="H35" s="12">
        <v>251.86799999999999</v>
      </c>
      <c r="I35" s="12">
        <v>275.50799999999998</v>
      </c>
      <c r="J35" s="12">
        <v>308.56896</v>
      </c>
    </row>
    <row r="36" spans="1:10" s="12" customFormat="1">
      <c r="A36"/>
      <c r="B36"/>
      <c r="C36"/>
      <c r="D36" t="s">
        <v>32</v>
      </c>
      <c r="E36" t="s">
        <v>39</v>
      </c>
      <c r="F36" s="12">
        <v>12.753</v>
      </c>
      <c r="G36" s="12">
        <v>9.4459999999999997</v>
      </c>
      <c r="H36" s="12">
        <v>4.6130000000000004</v>
      </c>
      <c r="I36" s="12">
        <v>18.597999999999999</v>
      </c>
      <c r="J36" s="12">
        <v>20.82976</v>
      </c>
    </row>
    <row r="37" spans="1:10" s="12" customFormat="1">
      <c r="A37"/>
      <c r="B37"/>
      <c r="C37"/>
      <c r="D37"/>
      <c r="E37"/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s="12" customFormat="1">
      <c r="A38"/>
      <c r="B38"/>
      <c r="C38"/>
      <c r="D38"/>
      <c r="E38" t="s">
        <v>40</v>
      </c>
      <c r="F38" s="12">
        <v>894.16399999999999</v>
      </c>
      <c r="G38" s="12">
        <v>1067.7650000000001</v>
      </c>
      <c r="H38" s="12">
        <v>1620.36</v>
      </c>
      <c r="I38" s="12">
        <v>1960.105</v>
      </c>
      <c r="J38" s="12">
        <v>2195.3176000000003</v>
      </c>
    </row>
    <row r="39" spans="1:10" s="12" customFormat="1">
      <c r="A39"/>
      <c r="B39"/>
      <c r="C39"/>
      <c r="D39"/>
      <c r="E39"/>
      <c r="F39" s="12">
        <v>0</v>
      </c>
      <c r="G39" s="12">
        <v>0</v>
      </c>
      <c r="H39" s="12">
        <v>0</v>
      </c>
      <c r="I39" s="12">
        <v>0</v>
      </c>
      <c r="J39" s="12">
        <v>0</v>
      </c>
    </row>
    <row r="40" spans="1:10" s="12" customFormat="1">
      <c r="A40"/>
      <c r="B40"/>
      <c r="C40"/>
      <c r="D40"/>
      <c r="E40" t="s">
        <v>41</v>
      </c>
      <c r="F40" s="12">
        <v>2391.5590000000002</v>
      </c>
      <c r="G40" s="12">
        <v>2755.596</v>
      </c>
      <c r="H40" s="12">
        <v>3674.0189999999998</v>
      </c>
      <c r="I40" s="12">
        <v>4429.7349999999997</v>
      </c>
      <c r="J40" s="12">
        <v>4961.3032000000003</v>
      </c>
    </row>
    <row r="41" spans="1:10" s="12" customFormat="1">
      <c r="A41"/>
      <c r="B41"/>
      <c r="C41"/>
      <c r="D41" t="s">
        <v>42</v>
      </c>
      <c r="E41" t="s">
        <v>43</v>
      </c>
      <c r="F41" s="12">
        <v>325.19400000000002</v>
      </c>
      <c r="G41" s="12">
        <v>325.19400000000002</v>
      </c>
      <c r="H41" s="12">
        <v>325.19400000000002</v>
      </c>
      <c r="I41" s="12">
        <v>325.19400000000002</v>
      </c>
      <c r="J41" s="12">
        <v>364.21728000000007</v>
      </c>
    </row>
    <row r="42" spans="1:10" s="12" customFormat="1">
      <c r="A42"/>
      <c r="B42"/>
      <c r="C42"/>
      <c r="D42" t="s">
        <v>42</v>
      </c>
      <c r="E42" t="s">
        <v>44</v>
      </c>
      <c r="F42" s="12">
        <v>-33.889000000000003</v>
      </c>
      <c r="G42" s="12">
        <v>-41.585999999999999</v>
      </c>
      <c r="H42" s="12">
        <v>-19.504000000000001</v>
      </c>
      <c r="I42" s="12">
        <v>-41.801000000000002</v>
      </c>
      <c r="J42" s="12">
        <v>-46.81712000000001</v>
      </c>
    </row>
    <row r="43" spans="1:10" s="12" customFormat="1">
      <c r="A43"/>
      <c r="B43"/>
      <c r="C43"/>
      <c r="D43" t="s">
        <v>42</v>
      </c>
      <c r="E43" t="s">
        <v>45</v>
      </c>
      <c r="F43" s="12">
        <v>1563.825</v>
      </c>
      <c r="G43" s="12">
        <v>1808.865</v>
      </c>
      <c r="H43" s="12">
        <v>2270.7269999999999</v>
      </c>
      <c r="I43" s="12">
        <v>2905.0650000000001</v>
      </c>
      <c r="J43" s="12">
        <v>3253.6728000000003</v>
      </c>
    </row>
    <row r="44" spans="1:10" s="12" customFormat="1">
      <c r="A44"/>
      <c r="B44"/>
      <c r="C44"/>
      <c r="D44"/>
      <c r="E44"/>
      <c r="F44" s="12">
        <v>0</v>
      </c>
      <c r="G44" s="12">
        <v>0</v>
      </c>
      <c r="H44" s="12">
        <v>0</v>
      </c>
      <c r="I44" s="12">
        <v>0</v>
      </c>
      <c r="J44" s="12">
        <v>0</v>
      </c>
    </row>
    <row r="45" spans="1:10" s="12" customFormat="1">
      <c r="A45"/>
      <c r="B45"/>
      <c r="C45"/>
      <c r="D45" t="s">
        <v>42</v>
      </c>
      <c r="E45" t="s">
        <v>46</v>
      </c>
      <c r="F45" s="12">
        <v>14.792999999999999</v>
      </c>
      <c r="G45" s="12">
        <v>45.551000000000002</v>
      </c>
      <c r="H45" s="12">
        <v>142.31700000000001</v>
      </c>
      <c r="I45" s="12">
        <v>161.36199999999999</v>
      </c>
      <c r="J45" s="12">
        <v>180.72544000000002</v>
      </c>
    </row>
    <row r="46" spans="1:10" s="12" customFormat="1">
      <c r="A46"/>
      <c r="B46"/>
      <c r="C46"/>
      <c r="D46"/>
      <c r="E46" t="s">
        <v>47</v>
      </c>
      <c r="F46" s="12">
        <v>1869.923</v>
      </c>
      <c r="G46" s="12">
        <v>2138.0239999999999</v>
      </c>
      <c r="H46" s="12">
        <v>2718.7339999999999</v>
      </c>
      <c r="I46" s="12">
        <v>3349.82</v>
      </c>
      <c r="J46" s="12">
        <v>3751.7984000000006</v>
      </c>
    </row>
    <row r="47" spans="1:10" s="12" customFormat="1">
      <c r="A47"/>
      <c r="B47"/>
      <c r="C47"/>
      <c r="D47"/>
      <c r="E47" t="s">
        <v>48</v>
      </c>
      <c r="F47" s="12">
        <v>2764.087</v>
      </c>
      <c r="G47" s="12">
        <v>3205.7890000000002</v>
      </c>
      <c r="H47" s="12">
        <v>4339.0940000000001</v>
      </c>
      <c r="I47" s="12">
        <v>5309.9250000000002</v>
      </c>
      <c r="J47" s="12">
        <v>5947.1160000000009</v>
      </c>
    </row>
    <row r="48" spans="1:10" s="12" customFormat="1">
      <c r="A48"/>
      <c r="B48"/>
      <c r="C48"/>
      <c r="D48"/>
      <c r="E48"/>
    </row>
    <row r="49" spans="1:10" s="12" customFormat="1">
      <c r="A49"/>
      <c r="B49"/>
      <c r="C49"/>
      <c r="D49"/>
      <c r="E49"/>
    </row>
    <row r="50" spans="1:10" s="12" customFormat="1">
      <c r="A50"/>
      <c r="B50"/>
      <c r="C50"/>
      <c r="D50" t="s">
        <v>49</v>
      </c>
      <c r="E50" t="s">
        <v>50</v>
      </c>
      <c r="F50" s="12">
        <v>819.75300000000004</v>
      </c>
      <c r="G50" s="12">
        <v>976.77599999999995</v>
      </c>
      <c r="H50" s="12">
        <v>1383.5450000000001</v>
      </c>
      <c r="I50" s="12">
        <v>2152.1109999999999</v>
      </c>
      <c r="J50" s="12">
        <v>2300</v>
      </c>
    </row>
    <row r="51" spans="1:10" s="12" customFormat="1">
      <c r="A51"/>
      <c r="B51"/>
      <c r="C51"/>
      <c r="D51" t="s">
        <v>49</v>
      </c>
      <c r="E51" t="s">
        <v>51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</row>
    <row r="52" spans="1:10" s="12" customFormat="1">
      <c r="A52"/>
      <c r="B52"/>
      <c r="C52"/>
      <c r="D52" t="s">
        <v>52</v>
      </c>
      <c r="E52" t="s">
        <v>53</v>
      </c>
      <c r="F52" s="12">
        <v>-593.41499999999996</v>
      </c>
      <c r="G52" s="12">
        <v>-714.16499999999996</v>
      </c>
      <c r="H52" s="12">
        <v>-929.56100000000004</v>
      </c>
      <c r="I52" s="12">
        <v>-1363.923</v>
      </c>
      <c r="J52" s="12">
        <v>-1500</v>
      </c>
    </row>
    <row r="53" spans="1:10" s="12" customFormat="1">
      <c r="A53"/>
      <c r="B53"/>
      <c r="C53"/>
      <c r="D53" t="s">
        <v>54</v>
      </c>
      <c r="E53" t="s">
        <v>55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</row>
    <row r="54" spans="1:10" s="12" customFormat="1">
      <c r="A54"/>
      <c r="B54"/>
      <c r="C54"/>
      <c r="D54"/>
      <c r="E54" t="s">
        <v>56</v>
      </c>
      <c r="F54" s="12">
        <v>226.33799999999999</v>
      </c>
      <c r="G54" s="12">
        <v>262.61099999999999</v>
      </c>
      <c r="H54" s="12">
        <v>453.98399999999998</v>
      </c>
      <c r="I54" s="12">
        <v>788.18799999999999</v>
      </c>
      <c r="J54" s="12">
        <v>882.77056000000005</v>
      </c>
    </row>
    <row r="55" spans="1:10" s="12" customFormat="1">
      <c r="A55"/>
      <c r="B55"/>
      <c r="C55"/>
      <c r="D55" t="s">
        <v>54</v>
      </c>
      <c r="E55" t="s">
        <v>57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</row>
    <row r="56" spans="1:10" s="12" customFormat="1">
      <c r="A56"/>
      <c r="B56"/>
      <c r="C56"/>
      <c r="D56" t="s">
        <v>54</v>
      </c>
      <c r="E56" t="s">
        <v>58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</row>
    <row r="57" spans="1:10" s="12" customFormat="1">
      <c r="A57"/>
      <c r="B57"/>
      <c r="C57"/>
      <c r="D57" t="s">
        <v>54</v>
      </c>
      <c r="E57" t="s">
        <v>59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</row>
    <row r="58" spans="1:10" s="12" customFormat="1">
      <c r="A58"/>
      <c r="B58"/>
      <c r="C58"/>
      <c r="D58" t="s">
        <v>54</v>
      </c>
      <c r="E58" t="s">
        <v>60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</row>
    <row r="59" spans="1:10" s="12" customFormat="1">
      <c r="A59"/>
      <c r="B59"/>
      <c r="C59"/>
      <c r="D59" t="s">
        <v>54</v>
      </c>
      <c r="E59" t="s">
        <v>213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</row>
    <row r="60" spans="1:10" s="12" customFormat="1">
      <c r="A60"/>
      <c r="B60"/>
      <c r="C60"/>
      <c r="D60" t="s">
        <v>54</v>
      </c>
      <c r="E60" t="s">
        <v>61</v>
      </c>
      <c r="F60" s="12">
        <v>74.866</v>
      </c>
      <c r="G60" s="12">
        <v>69.331999999999994</v>
      </c>
      <c r="H60" s="12">
        <v>53.89</v>
      </c>
      <c r="I60" s="12">
        <v>97.923000000000002</v>
      </c>
      <c r="J60" s="12">
        <v>109.67376000000002</v>
      </c>
    </row>
    <row r="61" spans="1:10" s="12" customFormat="1">
      <c r="A61"/>
      <c r="B61"/>
      <c r="C61"/>
      <c r="D61" t="s">
        <v>54</v>
      </c>
      <c r="E61" t="s">
        <v>62</v>
      </c>
      <c r="F61" s="12">
        <v>-72.724999999999994</v>
      </c>
      <c r="G61" s="12">
        <v>-53.481999999999999</v>
      </c>
      <c r="H61" s="12">
        <v>-69.926000000000002</v>
      </c>
      <c r="I61" s="12">
        <v>-65.22</v>
      </c>
      <c r="J61" s="12">
        <v>-73.046400000000006</v>
      </c>
    </row>
    <row r="62" spans="1:10" s="12" customFormat="1">
      <c r="A62"/>
      <c r="B62"/>
      <c r="C62"/>
      <c r="D62" t="s">
        <v>54</v>
      </c>
      <c r="E62" t="s">
        <v>63</v>
      </c>
      <c r="F62" s="12">
        <v>3.4780000000000002</v>
      </c>
      <c r="G62" s="12">
        <v>8.1509999999999998</v>
      </c>
      <c r="H62" s="12">
        <v>11.782</v>
      </c>
      <c r="I62" s="12">
        <v>26.363</v>
      </c>
      <c r="J62" s="12">
        <v>29.526560000000003</v>
      </c>
    </row>
    <row r="63" spans="1:10" s="12" customFormat="1">
      <c r="A63"/>
      <c r="B63"/>
      <c r="C63"/>
      <c r="D63" t="s">
        <v>54</v>
      </c>
      <c r="E63" t="s">
        <v>64</v>
      </c>
      <c r="F63" s="12">
        <v>5.0170000000000003</v>
      </c>
      <c r="G63" s="12">
        <v>5.0179999999999998</v>
      </c>
      <c r="H63" s="12">
        <v>0.38500000000000001</v>
      </c>
      <c r="I63" s="12">
        <v>8.8109999999999999</v>
      </c>
      <c r="J63" s="12">
        <v>9.8683200000000006</v>
      </c>
    </row>
    <row r="64" spans="1:10" s="12" customFormat="1">
      <c r="A64"/>
      <c r="B64"/>
      <c r="C64"/>
      <c r="D64"/>
      <c r="E64" t="s">
        <v>65</v>
      </c>
      <c r="F64" s="12">
        <v>236.97399999999999</v>
      </c>
      <c r="G64" s="12">
        <v>291.63</v>
      </c>
      <c r="H64" s="12">
        <v>450.11500000000001</v>
      </c>
      <c r="I64" s="12">
        <v>856.06500000000005</v>
      </c>
      <c r="J64" s="12">
        <v>958.79280000000017</v>
      </c>
    </row>
    <row r="65" spans="1:16384" s="12" customFormat="1">
      <c r="A65"/>
      <c r="B65"/>
      <c r="C65"/>
      <c r="D65"/>
      <c r="E65" t="s">
        <v>66</v>
      </c>
      <c r="F65" s="12">
        <v>-42.368000000000002</v>
      </c>
      <c r="G65" s="12">
        <v>-57.948999999999998</v>
      </c>
      <c r="H65" s="12">
        <v>-118.02800000000001</v>
      </c>
      <c r="I65" s="12">
        <v>-213.84399999999999</v>
      </c>
      <c r="J65" s="12">
        <v>-239.50528000000003</v>
      </c>
    </row>
    <row r="66" spans="1:16384" s="12" customFormat="1">
      <c r="A66"/>
      <c r="B66"/>
      <c r="C66"/>
      <c r="D66"/>
      <c r="E66" t="s">
        <v>67</v>
      </c>
      <c r="F66" s="12">
        <v>-32.448999999999998</v>
      </c>
      <c r="G66" s="12">
        <v>-21.939</v>
      </c>
      <c r="H66" s="12">
        <v>-16.155999999999999</v>
      </c>
      <c r="I66" s="12">
        <v>-5.76</v>
      </c>
      <c r="J66" s="12">
        <v>-6.4512</v>
      </c>
    </row>
    <row r="67" spans="1:16384" s="12" customFormat="1">
      <c r="A67"/>
      <c r="B67"/>
      <c r="C67"/>
      <c r="D67" t="s">
        <v>68</v>
      </c>
      <c r="E67" t="s">
        <v>69</v>
      </c>
      <c r="F67" s="12">
        <v>-74.816999999999993</v>
      </c>
      <c r="G67" s="12">
        <v>-79.888000000000005</v>
      </c>
      <c r="H67" s="12">
        <v>-134.184</v>
      </c>
      <c r="I67" s="12">
        <v>-219.60400000000001</v>
      </c>
      <c r="J67" s="12">
        <v>-245.95648000000003</v>
      </c>
    </row>
    <row r="68" spans="1:16384" s="12" customFormat="1">
      <c r="A68"/>
      <c r="B68"/>
      <c r="C68"/>
      <c r="D68"/>
      <c r="E68" t="s">
        <v>70</v>
      </c>
      <c r="F68" s="12">
        <v>162.15700000000001</v>
      </c>
      <c r="G68" s="12">
        <v>211.74199999999999</v>
      </c>
      <c r="H68" s="12">
        <v>315.93099999999998</v>
      </c>
      <c r="I68" s="12">
        <v>636.46100000000001</v>
      </c>
      <c r="J68" s="12">
        <v>712.83632000000011</v>
      </c>
    </row>
    <row r="69" spans="1:16384" s="12" customFormat="1">
      <c r="A69"/>
      <c r="B69"/>
      <c r="C69"/>
      <c r="D69" t="s">
        <v>71</v>
      </c>
      <c r="E69" t="s">
        <v>214</v>
      </c>
      <c r="F69" s="12">
        <v>100</v>
      </c>
      <c r="G69" s="12">
        <v>100</v>
      </c>
      <c r="H69" s="12">
        <v>100</v>
      </c>
      <c r="I69" s="12">
        <v>100</v>
      </c>
      <c r="J69" s="12">
        <v>112.00000000000001</v>
      </c>
    </row>
    <row r="70" spans="1:16384" s="12" customFormat="1">
      <c r="A70"/>
      <c r="B70"/>
      <c r="C70"/>
      <c r="D70"/>
      <c r="E70"/>
    </row>
    <row r="71" spans="1:16384" s="12" customFormat="1">
      <c r="A71"/>
      <c r="B71"/>
      <c r="C71"/>
      <c r="D71"/>
      <c r="E71"/>
    </row>
    <row r="72" spans="1:16384" s="12" customFormat="1">
      <c r="A72"/>
      <c r="B72"/>
      <c r="C72"/>
      <c r="D72" t="s">
        <v>72</v>
      </c>
      <c r="E72" t="s">
        <v>73</v>
      </c>
      <c r="F72" s="12">
        <v>3.3</v>
      </c>
      <c r="G72" s="12">
        <v>5</v>
      </c>
      <c r="H72" s="12">
        <v>12</v>
      </c>
      <c r="I72" s="12">
        <v>8</v>
      </c>
      <c r="J72" s="12">
        <v>8.9600000000000009</v>
      </c>
    </row>
    <row r="73" spans="1:16384">
      <c r="D73" t="s">
        <v>74</v>
      </c>
      <c r="F73" s="13">
        <v>0.15</v>
      </c>
      <c r="G73" s="13">
        <v>0.15</v>
      </c>
      <c r="H73" s="13">
        <v>0.15</v>
      </c>
      <c r="I73" s="13">
        <v>0.14000000000000001</v>
      </c>
      <c r="J73" s="13">
        <v>0.15680000000000002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  <c r="IU73" s="13"/>
      <c r="IV73" s="13"/>
      <c r="IW73" s="13"/>
      <c r="IX73" s="13"/>
      <c r="IY73" s="13"/>
      <c r="IZ73" s="13"/>
      <c r="JA73" s="13"/>
      <c r="JB73" s="13"/>
      <c r="JC73" s="13"/>
      <c r="JD73" s="13"/>
      <c r="JE73" s="13"/>
      <c r="JF73" s="13"/>
      <c r="JG73" s="13"/>
      <c r="JH73" s="13"/>
      <c r="JI73" s="13"/>
      <c r="JJ73" s="13"/>
      <c r="JK73" s="13"/>
      <c r="JL73" s="13"/>
      <c r="JM73" s="13"/>
      <c r="JN73" s="13"/>
      <c r="JO73" s="13"/>
      <c r="JP73" s="13"/>
      <c r="JQ73" s="13"/>
      <c r="JR73" s="13"/>
      <c r="JS73" s="13"/>
      <c r="JT73" s="13"/>
      <c r="JU73" s="13"/>
      <c r="JV73" s="13"/>
      <c r="JW73" s="13"/>
      <c r="JX73" s="13"/>
      <c r="JY73" s="13"/>
      <c r="JZ73" s="13"/>
      <c r="KA73" s="13"/>
      <c r="KB73" s="13"/>
      <c r="KC73" s="13"/>
      <c r="KD73" s="13"/>
      <c r="KE73" s="13"/>
      <c r="KF73" s="13"/>
      <c r="KG73" s="13"/>
      <c r="KH73" s="13"/>
      <c r="KI73" s="13"/>
      <c r="KJ73" s="13"/>
      <c r="KK73" s="13"/>
      <c r="KL73" s="13"/>
      <c r="KM73" s="13"/>
      <c r="KN73" s="13"/>
      <c r="KO73" s="13"/>
      <c r="KP73" s="13"/>
      <c r="KQ73" s="13"/>
      <c r="KR73" s="13"/>
      <c r="KS73" s="13"/>
      <c r="KT73" s="13"/>
      <c r="KU73" s="13"/>
      <c r="KV73" s="13"/>
      <c r="KW73" s="13"/>
      <c r="KX73" s="13"/>
      <c r="KY73" s="13"/>
      <c r="KZ73" s="13"/>
      <c r="LA73" s="13"/>
      <c r="LB73" s="13"/>
      <c r="LC73" s="13"/>
      <c r="LD73" s="13"/>
      <c r="LE73" s="13"/>
      <c r="LF73" s="13"/>
      <c r="LG73" s="13"/>
      <c r="LH73" s="13"/>
      <c r="LI73" s="13"/>
      <c r="LJ73" s="13"/>
      <c r="LK73" s="13"/>
      <c r="LL73" s="13"/>
      <c r="LM73" s="13"/>
      <c r="LN73" s="13"/>
      <c r="LO73" s="13"/>
      <c r="LP73" s="13"/>
      <c r="LQ73" s="13"/>
      <c r="LR73" s="13"/>
      <c r="LS73" s="13"/>
      <c r="LT73" s="13"/>
      <c r="LU73" s="13"/>
      <c r="LV73" s="13"/>
      <c r="LW73" s="13"/>
      <c r="LX73" s="13"/>
      <c r="LY73" s="13"/>
      <c r="LZ73" s="13"/>
      <c r="MA73" s="13"/>
      <c r="MB73" s="13"/>
      <c r="MC73" s="13"/>
      <c r="MD73" s="13"/>
      <c r="ME73" s="13"/>
      <c r="MF73" s="13"/>
      <c r="MG73" s="13"/>
      <c r="MH73" s="13"/>
      <c r="MI73" s="13"/>
      <c r="MJ73" s="13"/>
      <c r="MK73" s="13"/>
      <c r="ML73" s="13"/>
      <c r="MM73" s="13"/>
      <c r="MN73" s="13"/>
      <c r="MO73" s="13"/>
      <c r="MP73" s="13"/>
      <c r="MQ73" s="13"/>
      <c r="MR73" s="13"/>
      <c r="MS73" s="13"/>
      <c r="MT73" s="13"/>
      <c r="MU73" s="13"/>
      <c r="MV73" s="13"/>
      <c r="MW73" s="13"/>
      <c r="MX73" s="13"/>
      <c r="MY73" s="13"/>
      <c r="MZ73" s="13"/>
      <c r="NA73" s="13"/>
      <c r="NB73" s="13"/>
      <c r="NC73" s="13"/>
      <c r="ND73" s="13"/>
      <c r="NE73" s="13"/>
      <c r="NF73" s="13"/>
      <c r="NG73" s="13"/>
      <c r="NH73" s="13"/>
      <c r="NI73" s="13"/>
      <c r="NJ73" s="13"/>
      <c r="NK73" s="13"/>
      <c r="NL73" s="13"/>
      <c r="NM73" s="13"/>
      <c r="NN73" s="13"/>
      <c r="NO73" s="13"/>
      <c r="NP73" s="13"/>
      <c r="NQ73" s="13"/>
      <c r="NR73" s="13"/>
      <c r="NS73" s="13"/>
      <c r="NT73" s="13"/>
      <c r="NU73" s="13"/>
      <c r="NV73" s="13"/>
      <c r="NW73" s="13"/>
      <c r="NX73" s="13"/>
      <c r="NY73" s="13"/>
      <c r="NZ73" s="13"/>
      <c r="OA73" s="13"/>
      <c r="OB73" s="13"/>
      <c r="OC73" s="13"/>
      <c r="OD73" s="13"/>
      <c r="OE73" s="13"/>
      <c r="OF73" s="13"/>
      <c r="OG73" s="13"/>
      <c r="OH73" s="13"/>
      <c r="OI73" s="13"/>
      <c r="OJ73" s="13"/>
      <c r="OK73" s="13"/>
      <c r="OL73" s="13"/>
      <c r="OM73" s="13"/>
      <c r="ON73" s="13"/>
      <c r="OO73" s="13"/>
      <c r="OP73" s="13"/>
      <c r="OQ73" s="13"/>
      <c r="OR73" s="13"/>
      <c r="OS73" s="13"/>
      <c r="OT73" s="13"/>
      <c r="OU73" s="13"/>
      <c r="OV73" s="13"/>
      <c r="OW73" s="13"/>
      <c r="OX73" s="13"/>
      <c r="OY73" s="13"/>
      <c r="OZ73" s="13"/>
      <c r="PA73" s="13"/>
      <c r="PB73" s="13"/>
      <c r="PC73" s="13"/>
      <c r="PD73" s="13"/>
      <c r="PE73" s="13"/>
      <c r="PF73" s="13"/>
      <c r="PG73" s="13"/>
      <c r="PH73" s="13"/>
      <c r="PI73" s="13"/>
      <c r="PJ73" s="13"/>
      <c r="PK73" s="13"/>
      <c r="PL73" s="13"/>
      <c r="PM73" s="13"/>
      <c r="PN73" s="13"/>
      <c r="PO73" s="13"/>
      <c r="PP73" s="13"/>
      <c r="PQ73" s="13"/>
      <c r="PR73" s="13"/>
      <c r="PS73" s="13"/>
      <c r="PT73" s="13"/>
      <c r="PU73" s="13"/>
      <c r="PV73" s="13"/>
      <c r="PW73" s="13"/>
      <c r="PX73" s="13"/>
      <c r="PY73" s="13"/>
      <c r="PZ73" s="13"/>
      <c r="QA73" s="13"/>
      <c r="QB73" s="13"/>
      <c r="QC73" s="13"/>
      <c r="QD73" s="13"/>
      <c r="QE73" s="13"/>
      <c r="QF73" s="13"/>
      <c r="QG73" s="13"/>
      <c r="QH73" s="13"/>
      <c r="QI73" s="13"/>
      <c r="QJ73" s="13"/>
      <c r="QK73" s="13"/>
      <c r="QL73" s="13"/>
      <c r="QM73" s="13"/>
      <c r="QN73" s="13"/>
      <c r="QO73" s="13"/>
      <c r="QP73" s="13"/>
      <c r="QQ73" s="13"/>
      <c r="QR73" s="13"/>
      <c r="QS73" s="13"/>
      <c r="QT73" s="13"/>
      <c r="QU73" s="13"/>
      <c r="QV73" s="13"/>
      <c r="QW73" s="13"/>
      <c r="QX73" s="13"/>
      <c r="QY73" s="13"/>
      <c r="QZ73" s="13"/>
      <c r="RA73" s="13"/>
      <c r="RB73" s="13"/>
      <c r="RC73" s="13"/>
      <c r="RD73" s="13"/>
      <c r="RE73" s="13"/>
      <c r="RF73" s="13"/>
      <c r="RG73" s="13"/>
      <c r="RH73" s="13"/>
      <c r="RI73" s="13"/>
      <c r="RJ73" s="13"/>
      <c r="RK73" s="13"/>
      <c r="RL73" s="13"/>
      <c r="RM73" s="13"/>
      <c r="RN73" s="13"/>
      <c r="RO73" s="13"/>
      <c r="RP73" s="13"/>
      <c r="RQ73" s="13"/>
      <c r="RR73" s="13"/>
      <c r="RS73" s="13"/>
      <c r="RT73" s="13"/>
      <c r="RU73" s="13"/>
      <c r="RV73" s="13"/>
      <c r="RW73" s="13"/>
      <c r="RX73" s="13"/>
      <c r="RY73" s="13"/>
      <c r="RZ73" s="13"/>
      <c r="SA73" s="13"/>
      <c r="SB73" s="13"/>
      <c r="SC73" s="13"/>
      <c r="SD73" s="13"/>
      <c r="SE73" s="13"/>
      <c r="SF73" s="13"/>
      <c r="SG73" s="13"/>
      <c r="SH73" s="13"/>
      <c r="SI73" s="13"/>
      <c r="SJ73" s="13"/>
      <c r="SK73" s="13"/>
      <c r="SL73" s="13"/>
      <c r="SM73" s="13"/>
      <c r="SN73" s="13"/>
      <c r="SO73" s="13"/>
      <c r="SP73" s="13"/>
      <c r="SQ73" s="13"/>
      <c r="SR73" s="13"/>
      <c r="SS73" s="13"/>
      <c r="ST73" s="13"/>
      <c r="SU73" s="13"/>
      <c r="SV73" s="13"/>
      <c r="SW73" s="13"/>
      <c r="SX73" s="13"/>
      <c r="SY73" s="13"/>
      <c r="SZ73" s="13"/>
      <c r="TA73" s="13"/>
      <c r="TB73" s="13"/>
      <c r="TC73" s="13"/>
      <c r="TD73" s="13"/>
      <c r="TE73" s="13"/>
      <c r="TF73" s="13"/>
      <c r="TG73" s="13"/>
      <c r="TH73" s="13"/>
      <c r="TI73" s="13"/>
      <c r="TJ73" s="13"/>
      <c r="TK73" s="13"/>
      <c r="TL73" s="13"/>
      <c r="TM73" s="13"/>
      <c r="TN73" s="13"/>
      <c r="TO73" s="13"/>
      <c r="TP73" s="13"/>
      <c r="TQ73" s="13"/>
      <c r="TR73" s="13"/>
      <c r="TS73" s="13"/>
      <c r="TT73" s="13"/>
      <c r="TU73" s="13"/>
      <c r="TV73" s="13"/>
      <c r="TW73" s="13"/>
      <c r="TX73" s="13"/>
      <c r="TY73" s="13"/>
      <c r="TZ73" s="13"/>
      <c r="UA73" s="13"/>
      <c r="UB73" s="13"/>
      <c r="UC73" s="13"/>
      <c r="UD73" s="13"/>
      <c r="UE73" s="13"/>
      <c r="UF73" s="13"/>
      <c r="UG73" s="13"/>
      <c r="UH73" s="13"/>
      <c r="UI73" s="13"/>
      <c r="UJ73" s="13"/>
      <c r="UK73" s="13"/>
      <c r="UL73" s="13"/>
      <c r="UM73" s="13"/>
      <c r="UN73" s="13"/>
      <c r="UO73" s="13"/>
      <c r="UP73" s="13"/>
      <c r="UQ73" s="13"/>
      <c r="UR73" s="13"/>
      <c r="US73" s="13"/>
      <c r="UT73" s="13"/>
      <c r="UU73" s="13"/>
      <c r="UV73" s="13"/>
      <c r="UW73" s="13"/>
      <c r="UX73" s="13"/>
      <c r="UY73" s="13"/>
      <c r="UZ73" s="13"/>
      <c r="VA73" s="13"/>
      <c r="VB73" s="13"/>
      <c r="VC73" s="13"/>
      <c r="VD73" s="13"/>
      <c r="VE73" s="13"/>
      <c r="VF73" s="13"/>
      <c r="VG73" s="13"/>
      <c r="VH73" s="13"/>
      <c r="VI73" s="13"/>
      <c r="VJ73" s="13"/>
      <c r="VK73" s="13"/>
      <c r="VL73" s="13"/>
      <c r="VM73" s="13"/>
      <c r="VN73" s="13"/>
      <c r="VO73" s="13"/>
      <c r="VP73" s="13"/>
      <c r="VQ73" s="13"/>
      <c r="VR73" s="13"/>
      <c r="VS73" s="13"/>
      <c r="VT73" s="13"/>
      <c r="VU73" s="13"/>
      <c r="VV73" s="13"/>
      <c r="VW73" s="13"/>
      <c r="VX73" s="13"/>
      <c r="VY73" s="13"/>
      <c r="VZ73" s="13"/>
      <c r="WA73" s="13"/>
      <c r="WB73" s="13"/>
      <c r="WC73" s="13"/>
      <c r="WD73" s="13"/>
      <c r="WE73" s="13"/>
      <c r="WF73" s="13"/>
      <c r="WG73" s="13"/>
      <c r="WH73" s="13"/>
      <c r="WI73" s="13"/>
      <c r="WJ73" s="13"/>
      <c r="WK73" s="13"/>
      <c r="WL73" s="13"/>
      <c r="WM73" s="13"/>
      <c r="WN73" s="13"/>
      <c r="WO73" s="13"/>
      <c r="WP73" s="13"/>
      <c r="WQ73" s="13"/>
      <c r="WR73" s="13"/>
      <c r="WS73" s="13"/>
      <c r="WT73" s="13"/>
      <c r="WU73" s="13"/>
      <c r="WV73" s="13"/>
      <c r="WW73" s="13"/>
      <c r="WX73" s="13"/>
      <c r="WY73" s="13"/>
      <c r="WZ73" s="13"/>
      <c r="XA73" s="13"/>
      <c r="XB73" s="13"/>
      <c r="XC73" s="13"/>
      <c r="XD73" s="13"/>
      <c r="XE73" s="13"/>
      <c r="XF73" s="13"/>
      <c r="XG73" s="13"/>
      <c r="XH73" s="13"/>
      <c r="XI73" s="13"/>
      <c r="XJ73" s="13"/>
      <c r="XK73" s="13"/>
      <c r="XL73" s="13"/>
      <c r="XM73" s="13"/>
      <c r="XN73" s="13"/>
      <c r="XO73" s="13"/>
      <c r="XP73" s="13"/>
      <c r="XQ73" s="13"/>
      <c r="XR73" s="13"/>
      <c r="XS73" s="13"/>
      <c r="XT73" s="13"/>
      <c r="XU73" s="13"/>
      <c r="XV73" s="13"/>
      <c r="XW73" s="13"/>
      <c r="XX73" s="13"/>
      <c r="XY73" s="13"/>
      <c r="XZ73" s="13"/>
      <c r="YA73" s="13"/>
      <c r="YB73" s="13"/>
      <c r="YC73" s="13"/>
      <c r="YD73" s="13"/>
      <c r="YE73" s="13"/>
      <c r="YF73" s="13"/>
      <c r="YG73" s="13"/>
      <c r="YH73" s="13"/>
      <c r="YI73" s="13"/>
      <c r="YJ73" s="13"/>
      <c r="YK73" s="13"/>
      <c r="YL73" s="13"/>
      <c r="YM73" s="13"/>
      <c r="YN73" s="13"/>
      <c r="YO73" s="13"/>
      <c r="YP73" s="13"/>
      <c r="YQ73" s="13"/>
      <c r="YR73" s="13"/>
      <c r="YS73" s="13"/>
      <c r="YT73" s="13"/>
      <c r="YU73" s="13"/>
      <c r="YV73" s="13"/>
      <c r="YW73" s="13"/>
      <c r="YX73" s="13"/>
      <c r="YY73" s="13"/>
      <c r="YZ73" s="13"/>
      <c r="ZA73" s="13"/>
      <c r="ZB73" s="13"/>
      <c r="ZC73" s="13"/>
      <c r="ZD73" s="13"/>
      <c r="ZE73" s="13"/>
      <c r="ZF73" s="13"/>
      <c r="ZG73" s="13"/>
      <c r="ZH73" s="13"/>
      <c r="ZI73" s="13"/>
      <c r="ZJ73" s="13"/>
      <c r="ZK73" s="13"/>
      <c r="ZL73" s="13"/>
      <c r="ZM73" s="13"/>
      <c r="ZN73" s="13"/>
      <c r="ZO73" s="13"/>
      <c r="ZP73" s="13"/>
      <c r="ZQ73" s="13"/>
      <c r="ZR73" s="13"/>
      <c r="ZS73" s="13"/>
      <c r="ZT73" s="13"/>
      <c r="ZU73" s="13"/>
      <c r="ZV73" s="13"/>
      <c r="ZW73" s="13"/>
      <c r="ZX73" s="13"/>
      <c r="ZY73" s="13"/>
      <c r="ZZ73" s="13"/>
      <c r="AAA73" s="13"/>
      <c r="AAB73" s="13"/>
      <c r="AAC73" s="13"/>
      <c r="AAD73" s="13"/>
      <c r="AAE73" s="13"/>
      <c r="AAF73" s="13"/>
      <c r="AAG73" s="13"/>
      <c r="AAH73" s="13"/>
      <c r="AAI73" s="13"/>
      <c r="AAJ73" s="13"/>
      <c r="AAK73" s="13"/>
      <c r="AAL73" s="13"/>
      <c r="AAM73" s="13"/>
      <c r="AAN73" s="13"/>
      <c r="AAO73" s="13"/>
      <c r="AAP73" s="13"/>
      <c r="AAQ73" s="13"/>
      <c r="AAR73" s="13"/>
      <c r="AAS73" s="13"/>
      <c r="AAT73" s="13"/>
      <c r="AAU73" s="13"/>
      <c r="AAV73" s="13"/>
      <c r="AAW73" s="13"/>
      <c r="AAX73" s="13"/>
      <c r="AAY73" s="13"/>
      <c r="AAZ73" s="13"/>
      <c r="ABA73" s="13"/>
      <c r="ABB73" s="13"/>
      <c r="ABC73" s="13"/>
      <c r="ABD73" s="13"/>
      <c r="ABE73" s="13"/>
      <c r="ABF73" s="13"/>
      <c r="ABG73" s="13"/>
      <c r="ABH73" s="13"/>
      <c r="ABI73" s="13"/>
      <c r="ABJ73" s="13"/>
      <c r="ABK73" s="13"/>
      <c r="ABL73" s="13"/>
      <c r="ABM73" s="13"/>
      <c r="ABN73" s="13"/>
      <c r="ABO73" s="13"/>
      <c r="ABP73" s="13"/>
      <c r="ABQ73" s="13"/>
      <c r="ABR73" s="13"/>
      <c r="ABS73" s="13"/>
      <c r="ABT73" s="13"/>
      <c r="ABU73" s="13"/>
      <c r="ABV73" s="13"/>
      <c r="ABW73" s="13"/>
      <c r="ABX73" s="13"/>
      <c r="ABY73" s="13"/>
      <c r="ABZ73" s="13"/>
      <c r="ACA73" s="13"/>
      <c r="ACB73" s="13"/>
      <c r="ACC73" s="13"/>
      <c r="ACD73" s="13"/>
      <c r="ACE73" s="13"/>
      <c r="ACF73" s="13"/>
      <c r="ACG73" s="13"/>
      <c r="ACH73" s="13"/>
      <c r="ACI73" s="13"/>
      <c r="ACJ73" s="13"/>
      <c r="ACK73" s="13"/>
      <c r="ACL73" s="13"/>
      <c r="ACM73" s="13"/>
      <c r="ACN73" s="13"/>
      <c r="ACO73" s="13"/>
      <c r="ACP73" s="13"/>
      <c r="ACQ73" s="13"/>
      <c r="ACR73" s="13"/>
      <c r="ACS73" s="13"/>
      <c r="ACT73" s="13"/>
      <c r="ACU73" s="13"/>
      <c r="ACV73" s="13"/>
      <c r="ACW73" s="13"/>
      <c r="ACX73" s="13"/>
      <c r="ACY73" s="13"/>
      <c r="ACZ73" s="13"/>
      <c r="ADA73" s="13"/>
      <c r="ADB73" s="13"/>
      <c r="ADC73" s="13"/>
      <c r="ADD73" s="13"/>
      <c r="ADE73" s="13"/>
      <c r="ADF73" s="13"/>
      <c r="ADG73" s="13"/>
      <c r="ADH73" s="13"/>
      <c r="ADI73" s="13"/>
      <c r="ADJ73" s="13"/>
      <c r="ADK73" s="13"/>
      <c r="ADL73" s="13"/>
      <c r="ADM73" s="13"/>
      <c r="ADN73" s="13"/>
      <c r="ADO73" s="13"/>
      <c r="ADP73" s="13"/>
      <c r="ADQ73" s="13"/>
      <c r="ADR73" s="13"/>
      <c r="ADS73" s="13"/>
      <c r="ADT73" s="13"/>
      <c r="ADU73" s="13"/>
      <c r="ADV73" s="13"/>
      <c r="ADW73" s="13"/>
      <c r="ADX73" s="13"/>
      <c r="ADY73" s="13"/>
      <c r="ADZ73" s="13"/>
      <c r="AEA73" s="13"/>
      <c r="AEB73" s="13"/>
      <c r="AEC73" s="13"/>
      <c r="AED73" s="13"/>
      <c r="AEE73" s="13"/>
      <c r="AEF73" s="13"/>
      <c r="AEG73" s="13"/>
      <c r="AEH73" s="13"/>
      <c r="AEI73" s="13"/>
      <c r="AEJ73" s="13"/>
      <c r="AEK73" s="13"/>
      <c r="AEL73" s="13"/>
      <c r="AEM73" s="13"/>
      <c r="AEN73" s="13"/>
      <c r="AEO73" s="13"/>
      <c r="AEP73" s="13"/>
      <c r="AEQ73" s="13"/>
      <c r="AER73" s="13"/>
      <c r="AES73" s="13"/>
      <c r="AET73" s="13"/>
      <c r="AEU73" s="13"/>
      <c r="AEV73" s="13"/>
      <c r="AEW73" s="13"/>
      <c r="AEX73" s="13"/>
      <c r="AEY73" s="13"/>
      <c r="AEZ73" s="13"/>
      <c r="AFA73" s="13"/>
      <c r="AFB73" s="13"/>
      <c r="AFC73" s="13"/>
      <c r="AFD73" s="13"/>
      <c r="AFE73" s="13"/>
      <c r="AFF73" s="13"/>
      <c r="AFG73" s="13"/>
      <c r="AFH73" s="13"/>
      <c r="AFI73" s="13"/>
      <c r="AFJ73" s="13"/>
      <c r="AFK73" s="13"/>
      <c r="AFL73" s="13"/>
      <c r="AFM73" s="13"/>
      <c r="AFN73" s="13"/>
      <c r="AFO73" s="13"/>
      <c r="AFP73" s="13"/>
      <c r="AFQ73" s="13"/>
      <c r="AFR73" s="13"/>
      <c r="AFS73" s="13"/>
      <c r="AFT73" s="13"/>
      <c r="AFU73" s="13"/>
      <c r="AFV73" s="13"/>
      <c r="AFW73" s="13"/>
      <c r="AFX73" s="13"/>
      <c r="AFY73" s="13"/>
      <c r="AFZ73" s="13"/>
      <c r="AGA73" s="13"/>
      <c r="AGB73" s="13"/>
      <c r="AGC73" s="13"/>
      <c r="AGD73" s="13"/>
      <c r="AGE73" s="13"/>
      <c r="AGF73" s="13"/>
      <c r="AGG73" s="13"/>
      <c r="AGH73" s="13"/>
      <c r="AGI73" s="13"/>
      <c r="AGJ73" s="13"/>
      <c r="AGK73" s="13"/>
      <c r="AGL73" s="13"/>
      <c r="AGM73" s="13"/>
      <c r="AGN73" s="13"/>
      <c r="AGO73" s="13"/>
      <c r="AGP73" s="13"/>
      <c r="AGQ73" s="13"/>
      <c r="AGR73" s="13"/>
      <c r="AGS73" s="13"/>
      <c r="AGT73" s="13"/>
      <c r="AGU73" s="13"/>
      <c r="AGV73" s="13"/>
      <c r="AGW73" s="13"/>
      <c r="AGX73" s="13"/>
      <c r="AGY73" s="13"/>
      <c r="AGZ73" s="13"/>
      <c r="AHA73" s="13"/>
      <c r="AHB73" s="13"/>
      <c r="AHC73" s="13"/>
      <c r="AHD73" s="13"/>
      <c r="AHE73" s="13"/>
      <c r="AHF73" s="13"/>
      <c r="AHG73" s="13"/>
      <c r="AHH73" s="13"/>
      <c r="AHI73" s="13"/>
      <c r="AHJ73" s="13"/>
      <c r="AHK73" s="13"/>
      <c r="AHL73" s="13"/>
      <c r="AHM73" s="13"/>
      <c r="AHN73" s="13"/>
      <c r="AHO73" s="13"/>
      <c r="AHP73" s="13"/>
      <c r="AHQ73" s="13"/>
      <c r="AHR73" s="13"/>
      <c r="AHS73" s="13"/>
      <c r="AHT73" s="13"/>
      <c r="AHU73" s="13"/>
      <c r="AHV73" s="13"/>
      <c r="AHW73" s="13"/>
      <c r="AHX73" s="13"/>
      <c r="AHY73" s="13"/>
      <c r="AHZ73" s="13"/>
      <c r="AIA73" s="13"/>
      <c r="AIB73" s="13"/>
      <c r="AIC73" s="13"/>
      <c r="AID73" s="13"/>
      <c r="AIE73" s="13"/>
      <c r="AIF73" s="13"/>
      <c r="AIG73" s="13"/>
      <c r="AIH73" s="13"/>
      <c r="AII73" s="13"/>
      <c r="AIJ73" s="13"/>
      <c r="AIK73" s="13"/>
      <c r="AIL73" s="13"/>
      <c r="AIM73" s="13"/>
      <c r="AIN73" s="13"/>
      <c r="AIO73" s="13"/>
      <c r="AIP73" s="13"/>
      <c r="AIQ73" s="13"/>
      <c r="AIR73" s="13"/>
      <c r="AIS73" s="13"/>
      <c r="AIT73" s="13"/>
      <c r="AIU73" s="13"/>
      <c r="AIV73" s="13"/>
      <c r="AIW73" s="13"/>
      <c r="AIX73" s="13"/>
      <c r="AIY73" s="13"/>
      <c r="AIZ73" s="13"/>
      <c r="AJA73" s="13"/>
      <c r="AJB73" s="13"/>
      <c r="AJC73" s="13"/>
      <c r="AJD73" s="13"/>
      <c r="AJE73" s="13"/>
      <c r="AJF73" s="13"/>
      <c r="AJG73" s="13"/>
      <c r="AJH73" s="13"/>
      <c r="AJI73" s="13"/>
      <c r="AJJ73" s="13"/>
      <c r="AJK73" s="13"/>
      <c r="AJL73" s="13"/>
      <c r="AJM73" s="13"/>
      <c r="AJN73" s="13"/>
      <c r="AJO73" s="13"/>
      <c r="AJP73" s="13"/>
      <c r="AJQ73" s="13"/>
      <c r="AJR73" s="13"/>
      <c r="AJS73" s="13"/>
      <c r="AJT73" s="13"/>
      <c r="AJU73" s="13"/>
      <c r="AJV73" s="13"/>
      <c r="AJW73" s="13"/>
      <c r="AJX73" s="13"/>
      <c r="AJY73" s="13"/>
      <c r="AJZ73" s="13"/>
      <c r="AKA73" s="13"/>
      <c r="AKB73" s="13"/>
      <c r="AKC73" s="13"/>
      <c r="AKD73" s="13"/>
      <c r="AKE73" s="13"/>
      <c r="AKF73" s="13"/>
      <c r="AKG73" s="13"/>
      <c r="AKH73" s="13"/>
      <c r="AKI73" s="13"/>
      <c r="AKJ73" s="13"/>
      <c r="AKK73" s="13"/>
      <c r="AKL73" s="13"/>
      <c r="AKM73" s="13"/>
      <c r="AKN73" s="13"/>
      <c r="AKO73" s="13"/>
      <c r="AKP73" s="13"/>
      <c r="AKQ73" s="13"/>
      <c r="AKR73" s="13"/>
      <c r="AKS73" s="13"/>
      <c r="AKT73" s="13"/>
      <c r="AKU73" s="13"/>
      <c r="AKV73" s="13"/>
      <c r="AKW73" s="13"/>
      <c r="AKX73" s="13"/>
      <c r="AKY73" s="13"/>
      <c r="AKZ73" s="13"/>
      <c r="ALA73" s="13"/>
      <c r="ALB73" s="13"/>
      <c r="ALC73" s="13"/>
      <c r="ALD73" s="13"/>
      <c r="ALE73" s="13"/>
      <c r="ALF73" s="13"/>
      <c r="ALG73" s="13"/>
      <c r="ALH73" s="13"/>
      <c r="ALI73" s="13"/>
      <c r="ALJ73" s="13"/>
      <c r="ALK73" s="13"/>
      <c r="ALL73" s="13"/>
      <c r="ALM73" s="13"/>
      <c r="ALN73" s="13"/>
      <c r="ALO73" s="13"/>
      <c r="ALP73" s="13"/>
      <c r="ALQ73" s="13"/>
      <c r="ALR73" s="13"/>
      <c r="ALS73" s="13"/>
      <c r="ALT73" s="13"/>
      <c r="ALU73" s="13"/>
      <c r="ALV73" s="13"/>
      <c r="ALW73" s="13"/>
      <c r="ALX73" s="13"/>
      <c r="ALY73" s="13"/>
      <c r="ALZ73" s="13"/>
      <c r="AMA73" s="13"/>
      <c r="AMB73" s="13"/>
      <c r="AMC73" s="13"/>
      <c r="AMD73" s="13"/>
      <c r="AME73" s="13"/>
      <c r="AMF73" s="13"/>
      <c r="AMG73" s="13"/>
      <c r="AMH73" s="13"/>
      <c r="AMI73" s="13"/>
      <c r="AMJ73" s="13"/>
      <c r="AMK73" s="13"/>
      <c r="AML73" s="13"/>
      <c r="AMM73" s="13"/>
      <c r="AMN73" s="13"/>
      <c r="AMO73" s="13"/>
      <c r="AMP73" s="13"/>
      <c r="AMQ73" s="13"/>
      <c r="AMR73" s="13"/>
      <c r="AMS73" s="13"/>
      <c r="AMT73" s="13"/>
      <c r="AMU73" s="13"/>
      <c r="AMV73" s="13"/>
      <c r="AMW73" s="13"/>
      <c r="AMX73" s="13"/>
      <c r="AMY73" s="13"/>
      <c r="AMZ73" s="13"/>
      <c r="ANA73" s="13"/>
      <c r="ANB73" s="13"/>
      <c r="ANC73" s="13"/>
      <c r="AND73" s="13"/>
      <c r="ANE73" s="13"/>
      <c r="ANF73" s="13"/>
      <c r="ANG73" s="13"/>
      <c r="ANH73" s="13"/>
      <c r="ANI73" s="13"/>
      <c r="ANJ73" s="13"/>
      <c r="ANK73" s="13"/>
      <c r="ANL73" s="13"/>
      <c r="ANM73" s="13"/>
      <c r="ANN73" s="13"/>
      <c r="ANO73" s="13"/>
      <c r="ANP73" s="13"/>
      <c r="ANQ73" s="13"/>
      <c r="ANR73" s="13"/>
      <c r="ANS73" s="13"/>
      <c r="ANT73" s="13"/>
      <c r="ANU73" s="13"/>
      <c r="ANV73" s="13"/>
      <c r="ANW73" s="13"/>
      <c r="ANX73" s="13"/>
      <c r="ANY73" s="13"/>
      <c r="ANZ73" s="13"/>
      <c r="AOA73" s="13"/>
      <c r="AOB73" s="13"/>
      <c r="AOC73" s="13"/>
      <c r="AOD73" s="13"/>
      <c r="AOE73" s="13"/>
      <c r="AOF73" s="13"/>
      <c r="AOG73" s="13"/>
      <c r="AOH73" s="13"/>
      <c r="AOI73" s="13"/>
      <c r="AOJ73" s="13"/>
      <c r="AOK73" s="13"/>
      <c r="AOL73" s="13"/>
      <c r="AOM73" s="13"/>
      <c r="AON73" s="13"/>
      <c r="AOO73" s="13"/>
      <c r="AOP73" s="13"/>
      <c r="AOQ73" s="13"/>
      <c r="AOR73" s="13"/>
      <c r="AOS73" s="13"/>
      <c r="AOT73" s="13"/>
      <c r="AOU73" s="13"/>
      <c r="AOV73" s="13"/>
      <c r="AOW73" s="13"/>
      <c r="AOX73" s="13"/>
      <c r="AOY73" s="13"/>
      <c r="AOZ73" s="13"/>
      <c r="APA73" s="13"/>
      <c r="APB73" s="13"/>
      <c r="APC73" s="13"/>
      <c r="APD73" s="13"/>
      <c r="APE73" s="13"/>
      <c r="APF73" s="13"/>
      <c r="APG73" s="13"/>
      <c r="APH73" s="13"/>
      <c r="API73" s="13"/>
      <c r="APJ73" s="13"/>
      <c r="APK73" s="13"/>
      <c r="APL73" s="13"/>
      <c r="APM73" s="13"/>
      <c r="APN73" s="13"/>
      <c r="APO73" s="13"/>
      <c r="APP73" s="13"/>
      <c r="APQ73" s="13"/>
      <c r="APR73" s="13"/>
      <c r="APS73" s="13"/>
      <c r="APT73" s="13"/>
      <c r="APU73" s="13"/>
      <c r="APV73" s="13"/>
      <c r="APW73" s="13"/>
      <c r="APX73" s="13"/>
      <c r="APY73" s="13"/>
      <c r="APZ73" s="13"/>
      <c r="AQA73" s="13"/>
      <c r="AQB73" s="13"/>
      <c r="AQC73" s="13"/>
      <c r="AQD73" s="13"/>
      <c r="AQE73" s="13"/>
      <c r="AQF73" s="13"/>
      <c r="AQG73" s="13"/>
      <c r="AQH73" s="13"/>
      <c r="AQI73" s="13"/>
      <c r="AQJ73" s="13"/>
      <c r="AQK73" s="13"/>
      <c r="AQL73" s="13"/>
      <c r="AQM73" s="13"/>
      <c r="AQN73" s="13"/>
      <c r="AQO73" s="13"/>
      <c r="AQP73" s="13"/>
      <c r="AQQ73" s="13"/>
      <c r="AQR73" s="13"/>
      <c r="AQS73" s="13"/>
      <c r="AQT73" s="13"/>
      <c r="AQU73" s="13"/>
      <c r="AQV73" s="13"/>
      <c r="AQW73" s="13"/>
      <c r="AQX73" s="13"/>
      <c r="AQY73" s="13"/>
      <c r="AQZ73" s="13"/>
      <c r="ARA73" s="13"/>
      <c r="ARB73" s="13"/>
      <c r="ARC73" s="13"/>
      <c r="ARD73" s="13"/>
      <c r="ARE73" s="13"/>
      <c r="ARF73" s="13"/>
      <c r="ARG73" s="13"/>
      <c r="ARH73" s="13"/>
      <c r="ARI73" s="13"/>
      <c r="ARJ73" s="13"/>
      <c r="ARK73" s="13"/>
      <c r="ARL73" s="13"/>
      <c r="ARM73" s="13"/>
      <c r="ARN73" s="13"/>
      <c r="ARO73" s="13"/>
      <c r="ARP73" s="13"/>
      <c r="ARQ73" s="13"/>
      <c r="ARR73" s="13"/>
      <c r="ARS73" s="13"/>
      <c r="ART73" s="13"/>
      <c r="ARU73" s="13"/>
      <c r="ARV73" s="13"/>
      <c r="ARW73" s="13"/>
      <c r="ARX73" s="13"/>
      <c r="ARY73" s="13"/>
      <c r="ARZ73" s="13"/>
      <c r="ASA73" s="13"/>
      <c r="ASB73" s="13"/>
      <c r="ASC73" s="13"/>
      <c r="ASD73" s="13"/>
      <c r="ASE73" s="13"/>
      <c r="ASF73" s="13"/>
      <c r="ASG73" s="13"/>
      <c r="ASH73" s="13"/>
      <c r="ASI73" s="13"/>
      <c r="ASJ73" s="13"/>
      <c r="ASK73" s="13"/>
      <c r="ASL73" s="13"/>
      <c r="ASM73" s="13"/>
      <c r="ASN73" s="13"/>
      <c r="ASO73" s="13"/>
      <c r="ASP73" s="13"/>
      <c r="ASQ73" s="13"/>
      <c r="ASR73" s="13"/>
      <c r="ASS73" s="13"/>
      <c r="AST73" s="13"/>
      <c r="ASU73" s="13"/>
      <c r="ASV73" s="13"/>
      <c r="ASW73" s="13"/>
      <c r="ASX73" s="13"/>
      <c r="ASY73" s="13"/>
      <c r="ASZ73" s="13"/>
      <c r="ATA73" s="13"/>
      <c r="ATB73" s="13"/>
      <c r="ATC73" s="13"/>
      <c r="ATD73" s="13"/>
      <c r="ATE73" s="13"/>
      <c r="ATF73" s="13"/>
      <c r="ATG73" s="13"/>
      <c r="ATH73" s="13"/>
      <c r="ATI73" s="13"/>
      <c r="ATJ73" s="13"/>
      <c r="ATK73" s="13"/>
      <c r="ATL73" s="13"/>
      <c r="ATM73" s="13"/>
      <c r="ATN73" s="13"/>
      <c r="ATO73" s="13"/>
      <c r="ATP73" s="13"/>
      <c r="ATQ73" s="13"/>
      <c r="ATR73" s="13"/>
      <c r="ATS73" s="13"/>
      <c r="ATT73" s="13"/>
      <c r="ATU73" s="13"/>
      <c r="ATV73" s="13"/>
      <c r="ATW73" s="13"/>
      <c r="ATX73" s="13"/>
      <c r="ATY73" s="13"/>
      <c r="ATZ73" s="13"/>
      <c r="AUA73" s="13"/>
      <c r="AUB73" s="13"/>
      <c r="AUC73" s="13"/>
      <c r="AUD73" s="13"/>
      <c r="AUE73" s="13"/>
      <c r="AUF73" s="13"/>
      <c r="AUG73" s="13"/>
      <c r="AUH73" s="13"/>
      <c r="AUI73" s="13"/>
      <c r="AUJ73" s="13"/>
      <c r="AUK73" s="13"/>
      <c r="AUL73" s="13"/>
      <c r="AUM73" s="13"/>
      <c r="AUN73" s="13"/>
      <c r="AUO73" s="13"/>
      <c r="AUP73" s="13"/>
      <c r="AUQ73" s="13"/>
      <c r="AUR73" s="13"/>
      <c r="AUS73" s="13"/>
      <c r="AUT73" s="13"/>
      <c r="AUU73" s="13"/>
      <c r="AUV73" s="13"/>
      <c r="AUW73" s="13"/>
      <c r="AUX73" s="13"/>
      <c r="AUY73" s="13"/>
      <c r="AUZ73" s="13"/>
      <c r="AVA73" s="13"/>
      <c r="AVB73" s="13"/>
      <c r="AVC73" s="13"/>
      <c r="AVD73" s="13"/>
      <c r="AVE73" s="13"/>
      <c r="AVF73" s="13"/>
      <c r="AVG73" s="13"/>
      <c r="AVH73" s="13"/>
      <c r="AVI73" s="13"/>
      <c r="AVJ73" s="13"/>
      <c r="AVK73" s="13"/>
      <c r="AVL73" s="13"/>
      <c r="AVM73" s="13"/>
      <c r="AVN73" s="13"/>
      <c r="AVO73" s="13"/>
      <c r="AVP73" s="13"/>
      <c r="AVQ73" s="13"/>
      <c r="AVR73" s="13"/>
      <c r="AVS73" s="13"/>
      <c r="AVT73" s="13"/>
      <c r="AVU73" s="13"/>
      <c r="AVV73" s="13"/>
      <c r="AVW73" s="13"/>
      <c r="AVX73" s="13"/>
      <c r="AVY73" s="13"/>
      <c r="AVZ73" s="13"/>
      <c r="AWA73" s="13"/>
      <c r="AWB73" s="13"/>
      <c r="AWC73" s="13"/>
      <c r="AWD73" s="13"/>
      <c r="AWE73" s="13"/>
      <c r="AWF73" s="13"/>
      <c r="AWG73" s="13"/>
      <c r="AWH73" s="13"/>
      <c r="AWI73" s="13"/>
      <c r="AWJ73" s="13"/>
      <c r="AWK73" s="13"/>
      <c r="AWL73" s="13"/>
      <c r="AWM73" s="13"/>
      <c r="AWN73" s="13"/>
      <c r="AWO73" s="13"/>
      <c r="AWP73" s="13"/>
      <c r="AWQ73" s="13"/>
      <c r="AWR73" s="13"/>
      <c r="AWS73" s="13"/>
      <c r="AWT73" s="13"/>
      <c r="AWU73" s="13"/>
      <c r="AWV73" s="13"/>
      <c r="AWW73" s="13"/>
      <c r="AWX73" s="13"/>
      <c r="AWY73" s="13"/>
      <c r="AWZ73" s="13"/>
      <c r="AXA73" s="13"/>
      <c r="AXB73" s="13"/>
      <c r="AXC73" s="13"/>
      <c r="AXD73" s="13"/>
      <c r="AXE73" s="13"/>
      <c r="AXF73" s="13"/>
      <c r="AXG73" s="13"/>
      <c r="AXH73" s="13"/>
      <c r="AXI73" s="13"/>
      <c r="AXJ73" s="13"/>
      <c r="AXK73" s="13"/>
      <c r="AXL73" s="13"/>
      <c r="AXM73" s="13"/>
      <c r="AXN73" s="13"/>
      <c r="AXO73" s="13"/>
      <c r="AXP73" s="13"/>
      <c r="AXQ73" s="13"/>
      <c r="AXR73" s="13"/>
      <c r="AXS73" s="13"/>
      <c r="AXT73" s="13"/>
      <c r="AXU73" s="13"/>
      <c r="AXV73" s="13"/>
      <c r="AXW73" s="13"/>
      <c r="AXX73" s="13"/>
      <c r="AXY73" s="13"/>
      <c r="AXZ73" s="13"/>
      <c r="AYA73" s="13"/>
      <c r="AYB73" s="13"/>
      <c r="AYC73" s="13"/>
      <c r="AYD73" s="13"/>
      <c r="AYE73" s="13"/>
      <c r="AYF73" s="13"/>
      <c r="AYG73" s="13"/>
      <c r="AYH73" s="13"/>
      <c r="AYI73" s="13"/>
      <c r="AYJ73" s="13"/>
      <c r="AYK73" s="13"/>
      <c r="AYL73" s="13"/>
      <c r="AYM73" s="13"/>
      <c r="AYN73" s="13"/>
      <c r="AYO73" s="13"/>
      <c r="AYP73" s="13"/>
      <c r="AYQ73" s="13"/>
      <c r="AYR73" s="13"/>
      <c r="AYS73" s="13"/>
      <c r="AYT73" s="13"/>
      <c r="AYU73" s="13"/>
      <c r="AYV73" s="13"/>
      <c r="AYW73" s="13"/>
      <c r="AYX73" s="13"/>
      <c r="AYY73" s="13"/>
      <c r="AYZ73" s="13"/>
      <c r="AZA73" s="13"/>
      <c r="AZB73" s="13"/>
      <c r="AZC73" s="13"/>
      <c r="AZD73" s="13"/>
      <c r="AZE73" s="13"/>
      <c r="AZF73" s="13"/>
      <c r="AZG73" s="13"/>
      <c r="AZH73" s="13"/>
      <c r="AZI73" s="13"/>
      <c r="AZJ73" s="13"/>
      <c r="AZK73" s="13"/>
      <c r="AZL73" s="13"/>
      <c r="AZM73" s="13"/>
      <c r="AZN73" s="13"/>
      <c r="AZO73" s="13"/>
      <c r="AZP73" s="13"/>
      <c r="AZQ73" s="13"/>
      <c r="AZR73" s="13"/>
      <c r="AZS73" s="13"/>
      <c r="AZT73" s="13"/>
      <c r="AZU73" s="13"/>
      <c r="AZV73" s="13"/>
      <c r="AZW73" s="13"/>
      <c r="AZX73" s="13"/>
      <c r="AZY73" s="13"/>
      <c r="AZZ73" s="13"/>
      <c r="BAA73" s="13"/>
      <c r="BAB73" s="13"/>
      <c r="BAC73" s="13"/>
      <c r="BAD73" s="13"/>
      <c r="BAE73" s="13"/>
      <c r="BAF73" s="13"/>
      <c r="BAG73" s="13"/>
      <c r="BAH73" s="13"/>
      <c r="BAI73" s="13"/>
      <c r="BAJ73" s="13"/>
      <c r="BAK73" s="13"/>
      <c r="BAL73" s="13"/>
      <c r="BAM73" s="13"/>
      <c r="BAN73" s="13"/>
      <c r="BAO73" s="13"/>
      <c r="BAP73" s="13"/>
      <c r="BAQ73" s="13"/>
      <c r="BAR73" s="13"/>
      <c r="BAS73" s="13"/>
      <c r="BAT73" s="13"/>
      <c r="BAU73" s="13"/>
      <c r="BAV73" s="13"/>
      <c r="BAW73" s="13"/>
      <c r="BAX73" s="13"/>
      <c r="BAY73" s="13"/>
      <c r="BAZ73" s="13"/>
      <c r="BBA73" s="13"/>
      <c r="BBB73" s="13"/>
      <c r="BBC73" s="13"/>
      <c r="BBD73" s="13"/>
      <c r="BBE73" s="13"/>
      <c r="BBF73" s="13"/>
      <c r="BBG73" s="13"/>
      <c r="BBH73" s="13"/>
      <c r="BBI73" s="13"/>
      <c r="BBJ73" s="13"/>
      <c r="BBK73" s="13"/>
      <c r="BBL73" s="13"/>
      <c r="BBM73" s="13"/>
      <c r="BBN73" s="13"/>
      <c r="BBO73" s="13"/>
      <c r="BBP73" s="13"/>
      <c r="BBQ73" s="13"/>
      <c r="BBR73" s="13"/>
      <c r="BBS73" s="13"/>
      <c r="BBT73" s="13"/>
      <c r="BBU73" s="13"/>
      <c r="BBV73" s="13"/>
      <c r="BBW73" s="13"/>
      <c r="BBX73" s="13"/>
      <c r="BBY73" s="13"/>
      <c r="BBZ73" s="13"/>
      <c r="BCA73" s="13"/>
      <c r="BCB73" s="13"/>
      <c r="BCC73" s="13"/>
      <c r="BCD73" s="13"/>
      <c r="BCE73" s="13"/>
      <c r="BCF73" s="13"/>
      <c r="BCG73" s="13"/>
      <c r="BCH73" s="13"/>
      <c r="BCI73" s="13"/>
      <c r="BCJ73" s="13"/>
      <c r="BCK73" s="13"/>
      <c r="BCL73" s="13"/>
      <c r="BCM73" s="13"/>
      <c r="BCN73" s="13"/>
      <c r="BCO73" s="13"/>
      <c r="BCP73" s="13"/>
      <c r="BCQ73" s="13"/>
      <c r="BCR73" s="13"/>
      <c r="BCS73" s="13"/>
      <c r="BCT73" s="13"/>
      <c r="BCU73" s="13"/>
      <c r="BCV73" s="13"/>
      <c r="BCW73" s="13"/>
      <c r="BCX73" s="13"/>
      <c r="BCY73" s="13"/>
      <c r="BCZ73" s="13"/>
      <c r="BDA73" s="13"/>
      <c r="BDB73" s="13"/>
      <c r="BDC73" s="13"/>
      <c r="BDD73" s="13"/>
      <c r="BDE73" s="13"/>
      <c r="BDF73" s="13"/>
      <c r="BDG73" s="13"/>
      <c r="BDH73" s="13"/>
      <c r="BDI73" s="13"/>
      <c r="BDJ73" s="13"/>
      <c r="BDK73" s="13"/>
      <c r="BDL73" s="13"/>
      <c r="BDM73" s="13"/>
      <c r="BDN73" s="13"/>
      <c r="BDO73" s="13"/>
      <c r="BDP73" s="13"/>
      <c r="BDQ73" s="13"/>
      <c r="BDR73" s="13"/>
      <c r="BDS73" s="13"/>
      <c r="BDT73" s="13"/>
      <c r="BDU73" s="13"/>
      <c r="BDV73" s="13"/>
      <c r="BDW73" s="13"/>
      <c r="BDX73" s="13"/>
      <c r="BDY73" s="13"/>
      <c r="BDZ73" s="13"/>
      <c r="BEA73" s="13"/>
      <c r="BEB73" s="13"/>
      <c r="BEC73" s="13"/>
      <c r="BED73" s="13"/>
      <c r="BEE73" s="13"/>
      <c r="BEF73" s="13"/>
      <c r="BEG73" s="13"/>
      <c r="BEH73" s="13"/>
      <c r="BEI73" s="13"/>
      <c r="BEJ73" s="13"/>
      <c r="BEK73" s="13"/>
      <c r="BEL73" s="13"/>
      <c r="BEM73" s="13"/>
      <c r="BEN73" s="13"/>
      <c r="BEO73" s="13"/>
      <c r="BEP73" s="13"/>
      <c r="BEQ73" s="13"/>
      <c r="BER73" s="13"/>
      <c r="BES73" s="13"/>
      <c r="BET73" s="13"/>
      <c r="BEU73" s="13"/>
      <c r="BEV73" s="13"/>
      <c r="BEW73" s="13"/>
      <c r="BEX73" s="13"/>
      <c r="BEY73" s="13"/>
      <c r="BEZ73" s="13"/>
      <c r="BFA73" s="13"/>
      <c r="BFB73" s="13"/>
      <c r="BFC73" s="13"/>
      <c r="BFD73" s="13"/>
      <c r="BFE73" s="13"/>
      <c r="BFF73" s="13"/>
      <c r="BFG73" s="13"/>
      <c r="BFH73" s="13"/>
      <c r="BFI73" s="13"/>
      <c r="BFJ73" s="13"/>
      <c r="BFK73" s="13"/>
      <c r="BFL73" s="13"/>
      <c r="BFM73" s="13"/>
      <c r="BFN73" s="13"/>
      <c r="BFO73" s="13"/>
      <c r="BFP73" s="13"/>
      <c r="BFQ73" s="13"/>
      <c r="BFR73" s="13"/>
      <c r="BFS73" s="13"/>
      <c r="BFT73" s="13"/>
      <c r="BFU73" s="13"/>
      <c r="BFV73" s="13"/>
      <c r="BFW73" s="13"/>
      <c r="BFX73" s="13"/>
      <c r="BFY73" s="13"/>
      <c r="BFZ73" s="13"/>
      <c r="BGA73" s="13"/>
      <c r="BGB73" s="13"/>
      <c r="BGC73" s="13"/>
      <c r="BGD73" s="13"/>
      <c r="BGE73" s="13"/>
      <c r="BGF73" s="13"/>
      <c r="BGG73" s="13"/>
      <c r="BGH73" s="13"/>
      <c r="BGI73" s="13"/>
      <c r="BGJ73" s="13"/>
      <c r="BGK73" s="13"/>
      <c r="BGL73" s="13"/>
      <c r="BGM73" s="13"/>
      <c r="BGN73" s="13"/>
      <c r="BGO73" s="13"/>
      <c r="BGP73" s="13"/>
      <c r="BGQ73" s="13"/>
      <c r="BGR73" s="13"/>
      <c r="BGS73" s="13"/>
      <c r="BGT73" s="13"/>
      <c r="BGU73" s="13"/>
      <c r="BGV73" s="13"/>
      <c r="BGW73" s="13"/>
      <c r="BGX73" s="13"/>
      <c r="BGY73" s="13"/>
      <c r="BGZ73" s="13"/>
      <c r="BHA73" s="13"/>
      <c r="BHB73" s="13"/>
      <c r="BHC73" s="13"/>
      <c r="BHD73" s="13"/>
      <c r="BHE73" s="13"/>
      <c r="BHF73" s="13"/>
      <c r="BHG73" s="13"/>
      <c r="BHH73" s="13"/>
      <c r="BHI73" s="13"/>
      <c r="BHJ73" s="13"/>
      <c r="BHK73" s="13"/>
      <c r="BHL73" s="13"/>
      <c r="BHM73" s="13"/>
      <c r="BHN73" s="13"/>
      <c r="BHO73" s="13"/>
      <c r="BHP73" s="13"/>
      <c r="BHQ73" s="13"/>
      <c r="BHR73" s="13"/>
      <c r="BHS73" s="13"/>
      <c r="BHT73" s="13"/>
      <c r="BHU73" s="13"/>
      <c r="BHV73" s="13"/>
      <c r="BHW73" s="13"/>
      <c r="BHX73" s="13"/>
      <c r="BHY73" s="13"/>
      <c r="BHZ73" s="13"/>
      <c r="BIA73" s="13"/>
      <c r="BIB73" s="13"/>
      <c r="BIC73" s="13"/>
      <c r="BID73" s="13"/>
      <c r="BIE73" s="13"/>
      <c r="BIF73" s="13"/>
      <c r="BIG73" s="13"/>
      <c r="BIH73" s="13"/>
      <c r="BII73" s="13"/>
      <c r="BIJ73" s="13"/>
      <c r="BIK73" s="13"/>
      <c r="BIL73" s="13"/>
      <c r="BIM73" s="13"/>
      <c r="BIN73" s="13"/>
      <c r="BIO73" s="13"/>
      <c r="BIP73" s="13"/>
      <c r="BIQ73" s="13"/>
      <c r="BIR73" s="13"/>
      <c r="BIS73" s="13"/>
      <c r="BIT73" s="13"/>
      <c r="BIU73" s="13"/>
      <c r="BIV73" s="13"/>
      <c r="BIW73" s="13"/>
      <c r="BIX73" s="13"/>
      <c r="BIY73" s="13"/>
      <c r="BIZ73" s="13"/>
      <c r="BJA73" s="13"/>
      <c r="BJB73" s="13"/>
      <c r="BJC73" s="13"/>
      <c r="BJD73" s="13"/>
      <c r="BJE73" s="13"/>
      <c r="BJF73" s="13"/>
      <c r="BJG73" s="13"/>
      <c r="BJH73" s="13"/>
      <c r="BJI73" s="13"/>
      <c r="BJJ73" s="13"/>
      <c r="BJK73" s="13"/>
      <c r="BJL73" s="13"/>
      <c r="BJM73" s="13"/>
      <c r="BJN73" s="13"/>
      <c r="BJO73" s="13"/>
      <c r="BJP73" s="13"/>
      <c r="BJQ73" s="13"/>
      <c r="BJR73" s="13"/>
      <c r="BJS73" s="13"/>
      <c r="BJT73" s="13"/>
      <c r="BJU73" s="13"/>
      <c r="BJV73" s="13"/>
      <c r="BJW73" s="13"/>
      <c r="BJX73" s="13"/>
      <c r="BJY73" s="13"/>
      <c r="BJZ73" s="13"/>
      <c r="BKA73" s="13"/>
      <c r="BKB73" s="13"/>
      <c r="BKC73" s="13"/>
      <c r="BKD73" s="13"/>
      <c r="BKE73" s="13"/>
      <c r="BKF73" s="13"/>
      <c r="BKG73" s="13"/>
      <c r="BKH73" s="13"/>
      <c r="BKI73" s="13"/>
      <c r="BKJ73" s="13"/>
      <c r="BKK73" s="13"/>
      <c r="BKL73" s="13"/>
      <c r="BKM73" s="13"/>
      <c r="BKN73" s="13"/>
      <c r="BKO73" s="13"/>
      <c r="BKP73" s="13"/>
      <c r="BKQ73" s="13"/>
      <c r="BKR73" s="13"/>
      <c r="BKS73" s="13"/>
      <c r="BKT73" s="13"/>
      <c r="BKU73" s="13"/>
      <c r="BKV73" s="13"/>
      <c r="BKW73" s="13"/>
      <c r="BKX73" s="13"/>
      <c r="BKY73" s="13"/>
      <c r="BKZ73" s="13"/>
      <c r="BLA73" s="13"/>
      <c r="BLB73" s="13"/>
      <c r="BLC73" s="13"/>
      <c r="BLD73" s="13"/>
      <c r="BLE73" s="13"/>
      <c r="BLF73" s="13"/>
      <c r="BLG73" s="13"/>
      <c r="BLH73" s="13"/>
      <c r="BLI73" s="13"/>
      <c r="BLJ73" s="13"/>
      <c r="BLK73" s="13"/>
      <c r="BLL73" s="13"/>
      <c r="BLM73" s="13"/>
      <c r="BLN73" s="13"/>
      <c r="BLO73" s="13"/>
      <c r="BLP73" s="13"/>
      <c r="BLQ73" s="13"/>
      <c r="BLR73" s="13"/>
      <c r="BLS73" s="13"/>
      <c r="BLT73" s="13"/>
      <c r="BLU73" s="13"/>
      <c r="BLV73" s="13"/>
      <c r="BLW73" s="13"/>
      <c r="BLX73" s="13"/>
      <c r="BLY73" s="13"/>
      <c r="BLZ73" s="13"/>
      <c r="BMA73" s="13"/>
      <c r="BMB73" s="13"/>
      <c r="BMC73" s="13"/>
      <c r="BMD73" s="13"/>
      <c r="BME73" s="13"/>
      <c r="BMF73" s="13"/>
      <c r="BMG73" s="13"/>
      <c r="BMH73" s="13"/>
      <c r="BMI73" s="13"/>
      <c r="BMJ73" s="13"/>
      <c r="BMK73" s="13"/>
      <c r="BML73" s="13"/>
      <c r="BMM73" s="13"/>
      <c r="BMN73" s="13"/>
      <c r="BMO73" s="13"/>
      <c r="BMP73" s="13"/>
      <c r="BMQ73" s="13"/>
      <c r="BMR73" s="13"/>
      <c r="BMS73" s="13"/>
      <c r="BMT73" s="13"/>
      <c r="BMU73" s="13"/>
      <c r="BMV73" s="13"/>
      <c r="BMW73" s="13"/>
      <c r="BMX73" s="13"/>
      <c r="BMY73" s="13"/>
      <c r="BMZ73" s="13"/>
      <c r="BNA73" s="13"/>
      <c r="BNB73" s="13"/>
      <c r="BNC73" s="13"/>
      <c r="BND73" s="13"/>
      <c r="BNE73" s="13"/>
      <c r="BNF73" s="13"/>
      <c r="BNG73" s="13"/>
      <c r="BNH73" s="13"/>
      <c r="BNI73" s="13"/>
      <c r="BNJ73" s="13"/>
      <c r="BNK73" s="13"/>
      <c r="BNL73" s="13"/>
      <c r="BNM73" s="13"/>
      <c r="BNN73" s="13"/>
      <c r="BNO73" s="13"/>
      <c r="BNP73" s="13"/>
      <c r="BNQ73" s="13"/>
      <c r="BNR73" s="13"/>
      <c r="BNS73" s="13"/>
      <c r="BNT73" s="13"/>
      <c r="BNU73" s="13"/>
      <c r="BNV73" s="13"/>
      <c r="BNW73" s="13"/>
      <c r="BNX73" s="13"/>
      <c r="BNY73" s="13"/>
      <c r="BNZ73" s="13"/>
      <c r="BOA73" s="13"/>
      <c r="BOB73" s="13"/>
      <c r="BOC73" s="13"/>
      <c r="BOD73" s="13"/>
      <c r="BOE73" s="13"/>
      <c r="BOF73" s="13"/>
      <c r="BOG73" s="13"/>
      <c r="BOH73" s="13"/>
      <c r="BOI73" s="13"/>
      <c r="BOJ73" s="13"/>
      <c r="BOK73" s="13"/>
      <c r="BOL73" s="13"/>
      <c r="BOM73" s="13"/>
      <c r="BON73" s="13"/>
      <c r="BOO73" s="13"/>
      <c r="BOP73" s="13"/>
      <c r="BOQ73" s="13"/>
      <c r="BOR73" s="13"/>
      <c r="BOS73" s="13"/>
      <c r="BOT73" s="13"/>
      <c r="BOU73" s="13"/>
      <c r="BOV73" s="13"/>
      <c r="BOW73" s="13"/>
      <c r="BOX73" s="13"/>
      <c r="BOY73" s="13"/>
      <c r="BOZ73" s="13"/>
      <c r="BPA73" s="13"/>
      <c r="BPB73" s="13"/>
      <c r="BPC73" s="13"/>
      <c r="BPD73" s="13"/>
      <c r="BPE73" s="13"/>
      <c r="BPF73" s="13"/>
      <c r="BPG73" s="13"/>
      <c r="BPH73" s="13"/>
      <c r="BPI73" s="13"/>
      <c r="BPJ73" s="13"/>
      <c r="BPK73" s="13"/>
      <c r="BPL73" s="13"/>
      <c r="BPM73" s="13"/>
      <c r="BPN73" s="13"/>
      <c r="BPO73" s="13"/>
      <c r="BPP73" s="13"/>
      <c r="BPQ73" s="13"/>
      <c r="BPR73" s="13"/>
      <c r="BPS73" s="13"/>
      <c r="BPT73" s="13"/>
      <c r="BPU73" s="13"/>
      <c r="BPV73" s="13"/>
      <c r="BPW73" s="13"/>
      <c r="BPX73" s="13"/>
      <c r="BPY73" s="13"/>
      <c r="BPZ73" s="13"/>
      <c r="BQA73" s="13"/>
      <c r="BQB73" s="13"/>
      <c r="BQC73" s="13"/>
      <c r="BQD73" s="13"/>
      <c r="BQE73" s="13"/>
      <c r="BQF73" s="13"/>
      <c r="BQG73" s="13"/>
      <c r="BQH73" s="13"/>
      <c r="BQI73" s="13"/>
      <c r="BQJ73" s="13"/>
      <c r="BQK73" s="13"/>
      <c r="BQL73" s="13"/>
      <c r="BQM73" s="13"/>
      <c r="BQN73" s="13"/>
      <c r="BQO73" s="13"/>
      <c r="BQP73" s="13"/>
      <c r="BQQ73" s="13"/>
      <c r="BQR73" s="13"/>
      <c r="BQS73" s="13"/>
      <c r="BQT73" s="13"/>
      <c r="BQU73" s="13"/>
      <c r="BQV73" s="13"/>
      <c r="BQW73" s="13"/>
      <c r="BQX73" s="13"/>
      <c r="BQY73" s="13"/>
      <c r="BQZ73" s="13"/>
      <c r="BRA73" s="13"/>
      <c r="BRB73" s="13"/>
      <c r="BRC73" s="13"/>
      <c r="BRD73" s="13"/>
      <c r="BRE73" s="13"/>
      <c r="BRF73" s="13"/>
      <c r="BRG73" s="13"/>
      <c r="BRH73" s="13"/>
      <c r="BRI73" s="13"/>
      <c r="BRJ73" s="13"/>
      <c r="BRK73" s="13"/>
      <c r="BRL73" s="13"/>
      <c r="BRM73" s="13"/>
      <c r="BRN73" s="13"/>
      <c r="BRO73" s="13"/>
      <c r="BRP73" s="13"/>
      <c r="BRQ73" s="13"/>
      <c r="BRR73" s="13"/>
      <c r="BRS73" s="13"/>
      <c r="BRT73" s="13"/>
      <c r="BRU73" s="13"/>
      <c r="BRV73" s="13"/>
      <c r="BRW73" s="13"/>
      <c r="BRX73" s="13"/>
      <c r="BRY73" s="13"/>
      <c r="BRZ73" s="13"/>
      <c r="BSA73" s="13"/>
      <c r="BSB73" s="13"/>
      <c r="BSC73" s="13"/>
      <c r="BSD73" s="13"/>
      <c r="BSE73" s="13"/>
      <c r="BSF73" s="13"/>
      <c r="BSG73" s="13"/>
      <c r="BSH73" s="13"/>
      <c r="BSI73" s="13"/>
      <c r="BSJ73" s="13"/>
      <c r="BSK73" s="13"/>
      <c r="BSL73" s="13"/>
      <c r="BSM73" s="13"/>
      <c r="BSN73" s="13"/>
      <c r="BSO73" s="13"/>
      <c r="BSP73" s="13"/>
      <c r="BSQ73" s="13"/>
      <c r="BSR73" s="13"/>
      <c r="BSS73" s="13"/>
      <c r="BST73" s="13"/>
      <c r="BSU73" s="13"/>
      <c r="BSV73" s="13"/>
      <c r="BSW73" s="13"/>
      <c r="BSX73" s="13"/>
      <c r="BSY73" s="13"/>
      <c r="BSZ73" s="13"/>
      <c r="BTA73" s="13"/>
      <c r="BTB73" s="13"/>
      <c r="BTC73" s="13"/>
      <c r="BTD73" s="13"/>
      <c r="BTE73" s="13"/>
      <c r="BTF73" s="13"/>
      <c r="BTG73" s="13"/>
      <c r="BTH73" s="13"/>
      <c r="BTI73" s="13"/>
      <c r="BTJ73" s="13"/>
      <c r="BTK73" s="13"/>
      <c r="BTL73" s="13"/>
      <c r="BTM73" s="13"/>
      <c r="BTN73" s="13"/>
      <c r="BTO73" s="13"/>
      <c r="BTP73" s="13"/>
      <c r="BTQ73" s="13"/>
      <c r="BTR73" s="13"/>
      <c r="BTS73" s="13"/>
      <c r="BTT73" s="13"/>
      <c r="BTU73" s="13"/>
      <c r="BTV73" s="13"/>
      <c r="BTW73" s="13"/>
      <c r="BTX73" s="13"/>
      <c r="BTY73" s="13"/>
      <c r="BTZ73" s="13"/>
      <c r="BUA73" s="13"/>
      <c r="BUB73" s="13"/>
      <c r="BUC73" s="13"/>
      <c r="BUD73" s="13"/>
      <c r="BUE73" s="13"/>
      <c r="BUF73" s="13"/>
      <c r="BUG73" s="13"/>
      <c r="BUH73" s="13"/>
      <c r="BUI73" s="13"/>
      <c r="BUJ73" s="13"/>
      <c r="BUK73" s="13"/>
      <c r="BUL73" s="13"/>
      <c r="BUM73" s="13"/>
      <c r="BUN73" s="13"/>
      <c r="BUO73" s="13"/>
      <c r="BUP73" s="13"/>
      <c r="BUQ73" s="13"/>
      <c r="BUR73" s="13"/>
      <c r="BUS73" s="13"/>
      <c r="BUT73" s="13"/>
      <c r="BUU73" s="13"/>
      <c r="BUV73" s="13"/>
      <c r="BUW73" s="13"/>
      <c r="BUX73" s="13"/>
      <c r="BUY73" s="13"/>
      <c r="BUZ73" s="13"/>
      <c r="BVA73" s="13"/>
      <c r="BVB73" s="13"/>
      <c r="BVC73" s="13"/>
      <c r="BVD73" s="13"/>
      <c r="BVE73" s="13"/>
      <c r="BVF73" s="13"/>
      <c r="BVG73" s="13"/>
      <c r="BVH73" s="13"/>
      <c r="BVI73" s="13"/>
      <c r="BVJ73" s="13"/>
      <c r="BVK73" s="13"/>
      <c r="BVL73" s="13"/>
      <c r="BVM73" s="13"/>
      <c r="BVN73" s="13"/>
      <c r="BVO73" s="13"/>
      <c r="BVP73" s="13"/>
      <c r="BVQ73" s="13"/>
      <c r="BVR73" s="13"/>
      <c r="BVS73" s="13"/>
      <c r="BVT73" s="13"/>
      <c r="BVU73" s="13"/>
      <c r="BVV73" s="13"/>
      <c r="BVW73" s="13"/>
      <c r="BVX73" s="13"/>
      <c r="BVY73" s="13"/>
      <c r="BVZ73" s="13"/>
      <c r="BWA73" s="13"/>
      <c r="BWB73" s="13"/>
      <c r="BWC73" s="13"/>
      <c r="BWD73" s="13"/>
      <c r="BWE73" s="13"/>
      <c r="BWF73" s="13"/>
      <c r="BWG73" s="13"/>
      <c r="BWH73" s="13"/>
      <c r="BWI73" s="13"/>
      <c r="BWJ73" s="13"/>
      <c r="BWK73" s="13"/>
      <c r="BWL73" s="13"/>
      <c r="BWM73" s="13"/>
      <c r="BWN73" s="13"/>
      <c r="BWO73" s="13"/>
      <c r="BWP73" s="13"/>
      <c r="BWQ73" s="13"/>
      <c r="BWR73" s="13"/>
      <c r="BWS73" s="13"/>
      <c r="BWT73" s="13"/>
      <c r="BWU73" s="13"/>
      <c r="BWV73" s="13"/>
      <c r="BWW73" s="13"/>
      <c r="BWX73" s="13"/>
      <c r="BWY73" s="13"/>
      <c r="BWZ73" s="13"/>
      <c r="BXA73" s="13"/>
      <c r="BXB73" s="13"/>
      <c r="BXC73" s="13"/>
      <c r="BXD73" s="13"/>
      <c r="BXE73" s="13"/>
      <c r="BXF73" s="13"/>
      <c r="BXG73" s="13"/>
      <c r="BXH73" s="13"/>
      <c r="BXI73" s="13"/>
      <c r="BXJ73" s="13"/>
      <c r="BXK73" s="13"/>
      <c r="BXL73" s="13"/>
      <c r="BXM73" s="13"/>
      <c r="BXN73" s="13"/>
      <c r="BXO73" s="13"/>
      <c r="BXP73" s="13"/>
      <c r="BXQ73" s="13"/>
      <c r="BXR73" s="13"/>
      <c r="BXS73" s="13"/>
      <c r="BXT73" s="13"/>
      <c r="BXU73" s="13"/>
      <c r="BXV73" s="13"/>
      <c r="BXW73" s="13"/>
      <c r="BXX73" s="13"/>
      <c r="BXY73" s="13"/>
      <c r="BXZ73" s="13"/>
      <c r="BYA73" s="13"/>
      <c r="BYB73" s="13"/>
      <c r="BYC73" s="13"/>
      <c r="BYD73" s="13"/>
      <c r="BYE73" s="13"/>
      <c r="BYF73" s="13"/>
      <c r="BYG73" s="13"/>
      <c r="BYH73" s="13"/>
      <c r="BYI73" s="13"/>
      <c r="BYJ73" s="13"/>
      <c r="BYK73" s="13"/>
      <c r="BYL73" s="13"/>
      <c r="BYM73" s="13"/>
      <c r="BYN73" s="13"/>
      <c r="BYO73" s="13"/>
      <c r="BYP73" s="13"/>
      <c r="BYQ73" s="13"/>
      <c r="BYR73" s="13"/>
      <c r="BYS73" s="13"/>
      <c r="BYT73" s="13"/>
      <c r="BYU73" s="13"/>
      <c r="BYV73" s="13"/>
      <c r="BYW73" s="13"/>
      <c r="BYX73" s="13"/>
      <c r="BYY73" s="13"/>
      <c r="BYZ73" s="13"/>
      <c r="BZA73" s="13"/>
      <c r="BZB73" s="13"/>
      <c r="BZC73" s="13"/>
      <c r="BZD73" s="13"/>
      <c r="BZE73" s="13"/>
      <c r="BZF73" s="13"/>
      <c r="BZG73" s="13"/>
      <c r="BZH73" s="13"/>
      <c r="BZI73" s="13"/>
      <c r="BZJ73" s="13"/>
      <c r="BZK73" s="13"/>
      <c r="BZL73" s="13"/>
      <c r="BZM73" s="13"/>
      <c r="BZN73" s="13"/>
      <c r="BZO73" s="13"/>
      <c r="BZP73" s="13"/>
      <c r="BZQ73" s="13"/>
      <c r="BZR73" s="13"/>
      <c r="BZS73" s="13"/>
      <c r="BZT73" s="13"/>
      <c r="BZU73" s="13"/>
      <c r="BZV73" s="13"/>
      <c r="BZW73" s="13"/>
      <c r="BZX73" s="13"/>
      <c r="BZY73" s="13"/>
      <c r="BZZ73" s="13"/>
      <c r="CAA73" s="13"/>
      <c r="CAB73" s="13"/>
      <c r="CAC73" s="13"/>
      <c r="CAD73" s="13"/>
      <c r="CAE73" s="13"/>
      <c r="CAF73" s="13"/>
      <c r="CAG73" s="13"/>
      <c r="CAH73" s="13"/>
      <c r="CAI73" s="13"/>
      <c r="CAJ73" s="13"/>
      <c r="CAK73" s="13"/>
      <c r="CAL73" s="13"/>
      <c r="CAM73" s="13"/>
      <c r="CAN73" s="13"/>
      <c r="CAO73" s="13"/>
      <c r="CAP73" s="13"/>
      <c r="CAQ73" s="13"/>
      <c r="CAR73" s="13"/>
      <c r="CAS73" s="13"/>
      <c r="CAT73" s="13"/>
      <c r="CAU73" s="13"/>
      <c r="CAV73" s="13"/>
      <c r="CAW73" s="13"/>
      <c r="CAX73" s="13"/>
      <c r="CAY73" s="13"/>
      <c r="CAZ73" s="13"/>
      <c r="CBA73" s="13"/>
      <c r="CBB73" s="13"/>
      <c r="CBC73" s="13"/>
      <c r="CBD73" s="13"/>
      <c r="CBE73" s="13"/>
      <c r="CBF73" s="13"/>
      <c r="CBG73" s="13"/>
      <c r="CBH73" s="13"/>
      <c r="CBI73" s="13"/>
      <c r="CBJ73" s="13"/>
      <c r="CBK73" s="13"/>
      <c r="CBL73" s="13"/>
      <c r="CBM73" s="13"/>
      <c r="CBN73" s="13"/>
      <c r="CBO73" s="13"/>
      <c r="CBP73" s="13"/>
      <c r="CBQ73" s="13"/>
      <c r="CBR73" s="13"/>
      <c r="CBS73" s="13"/>
      <c r="CBT73" s="13"/>
      <c r="CBU73" s="13"/>
      <c r="CBV73" s="13"/>
      <c r="CBW73" s="13"/>
      <c r="CBX73" s="13"/>
      <c r="CBY73" s="13"/>
      <c r="CBZ73" s="13"/>
      <c r="CCA73" s="13"/>
      <c r="CCB73" s="13"/>
      <c r="CCC73" s="13"/>
      <c r="CCD73" s="13"/>
      <c r="CCE73" s="13"/>
      <c r="CCF73" s="13"/>
      <c r="CCG73" s="13"/>
      <c r="CCH73" s="13"/>
      <c r="CCI73" s="13"/>
      <c r="CCJ73" s="13"/>
      <c r="CCK73" s="13"/>
      <c r="CCL73" s="13"/>
      <c r="CCM73" s="13"/>
      <c r="CCN73" s="13"/>
      <c r="CCO73" s="13"/>
      <c r="CCP73" s="13"/>
      <c r="CCQ73" s="13"/>
      <c r="CCR73" s="13"/>
      <c r="CCS73" s="13"/>
      <c r="CCT73" s="13"/>
      <c r="CCU73" s="13"/>
      <c r="CCV73" s="13"/>
      <c r="CCW73" s="13"/>
      <c r="CCX73" s="13"/>
      <c r="CCY73" s="13"/>
      <c r="CCZ73" s="13"/>
      <c r="CDA73" s="13"/>
      <c r="CDB73" s="13"/>
      <c r="CDC73" s="13"/>
      <c r="CDD73" s="13"/>
      <c r="CDE73" s="13"/>
      <c r="CDF73" s="13"/>
      <c r="CDG73" s="13"/>
      <c r="CDH73" s="13"/>
      <c r="CDI73" s="13"/>
      <c r="CDJ73" s="13"/>
      <c r="CDK73" s="13"/>
      <c r="CDL73" s="13"/>
      <c r="CDM73" s="13"/>
      <c r="CDN73" s="13"/>
      <c r="CDO73" s="13"/>
      <c r="CDP73" s="13"/>
      <c r="CDQ73" s="13"/>
      <c r="CDR73" s="13"/>
      <c r="CDS73" s="13"/>
      <c r="CDT73" s="13"/>
      <c r="CDU73" s="13"/>
      <c r="CDV73" s="13"/>
      <c r="CDW73" s="13"/>
      <c r="CDX73" s="13"/>
      <c r="CDY73" s="13"/>
      <c r="CDZ73" s="13"/>
      <c r="CEA73" s="13"/>
      <c r="CEB73" s="13"/>
      <c r="CEC73" s="13"/>
      <c r="CED73" s="13"/>
      <c r="CEE73" s="13"/>
      <c r="CEF73" s="13"/>
      <c r="CEG73" s="13"/>
      <c r="CEH73" s="13"/>
      <c r="CEI73" s="13"/>
      <c r="CEJ73" s="13"/>
      <c r="CEK73" s="13"/>
      <c r="CEL73" s="13"/>
      <c r="CEM73" s="13"/>
      <c r="CEN73" s="13"/>
      <c r="CEO73" s="13"/>
      <c r="CEP73" s="13"/>
      <c r="CEQ73" s="13"/>
      <c r="CER73" s="13"/>
      <c r="CES73" s="13"/>
      <c r="CET73" s="13"/>
      <c r="CEU73" s="13"/>
      <c r="CEV73" s="13"/>
      <c r="CEW73" s="13"/>
      <c r="CEX73" s="13"/>
      <c r="CEY73" s="13"/>
      <c r="CEZ73" s="13"/>
      <c r="CFA73" s="13"/>
      <c r="CFB73" s="13"/>
      <c r="CFC73" s="13"/>
      <c r="CFD73" s="13"/>
      <c r="CFE73" s="13"/>
      <c r="CFF73" s="13"/>
      <c r="CFG73" s="13"/>
      <c r="CFH73" s="13"/>
      <c r="CFI73" s="13"/>
      <c r="CFJ73" s="13"/>
      <c r="CFK73" s="13"/>
      <c r="CFL73" s="13"/>
      <c r="CFM73" s="13"/>
      <c r="CFN73" s="13"/>
      <c r="CFO73" s="13"/>
      <c r="CFP73" s="13"/>
      <c r="CFQ73" s="13"/>
      <c r="CFR73" s="13"/>
      <c r="CFS73" s="13"/>
      <c r="CFT73" s="13"/>
      <c r="CFU73" s="13"/>
      <c r="CFV73" s="13"/>
      <c r="CFW73" s="13"/>
      <c r="CFX73" s="13"/>
      <c r="CFY73" s="13"/>
      <c r="CFZ73" s="13"/>
      <c r="CGA73" s="13"/>
      <c r="CGB73" s="13"/>
      <c r="CGC73" s="13"/>
      <c r="CGD73" s="13"/>
      <c r="CGE73" s="13"/>
      <c r="CGF73" s="13"/>
      <c r="CGG73" s="13"/>
      <c r="CGH73" s="13"/>
      <c r="CGI73" s="13"/>
      <c r="CGJ73" s="13"/>
      <c r="CGK73" s="13"/>
      <c r="CGL73" s="13"/>
      <c r="CGM73" s="13"/>
      <c r="CGN73" s="13"/>
      <c r="CGO73" s="13"/>
      <c r="CGP73" s="13"/>
      <c r="CGQ73" s="13"/>
      <c r="CGR73" s="13"/>
      <c r="CGS73" s="13"/>
      <c r="CGT73" s="13"/>
      <c r="CGU73" s="13"/>
      <c r="CGV73" s="13"/>
      <c r="CGW73" s="13"/>
      <c r="CGX73" s="13"/>
      <c r="CGY73" s="13"/>
      <c r="CGZ73" s="13"/>
      <c r="CHA73" s="13"/>
      <c r="CHB73" s="13"/>
      <c r="CHC73" s="13"/>
      <c r="CHD73" s="13"/>
      <c r="CHE73" s="13"/>
      <c r="CHF73" s="13"/>
      <c r="CHG73" s="13"/>
      <c r="CHH73" s="13"/>
      <c r="CHI73" s="13"/>
      <c r="CHJ73" s="13"/>
      <c r="CHK73" s="13"/>
      <c r="CHL73" s="13"/>
      <c r="CHM73" s="13"/>
      <c r="CHN73" s="13"/>
      <c r="CHO73" s="13"/>
      <c r="CHP73" s="13"/>
      <c r="CHQ73" s="13"/>
      <c r="CHR73" s="13"/>
      <c r="CHS73" s="13"/>
      <c r="CHT73" s="13"/>
      <c r="CHU73" s="13"/>
      <c r="CHV73" s="13"/>
      <c r="CHW73" s="13"/>
      <c r="CHX73" s="13"/>
      <c r="CHY73" s="13"/>
      <c r="CHZ73" s="13"/>
      <c r="CIA73" s="13"/>
      <c r="CIB73" s="13"/>
      <c r="CIC73" s="13"/>
      <c r="CID73" s="13"/>
      <c r="CIE73" s="13"/>
      <c r="CIF73" s="13"/>
      <c r="CIG73" s="13"/>
      <c r="CIH73" s="13"/>
      <c r="CII73" s="13"/>
      <c r="CIJ73" s="13"/>
      <c r="CIK73" s="13"/>
      <c r="CIL73" s="13"/>
      <c r="CIM73" s="13"/>
      <c r="CIN73" s="13"/>
      <c r="CIO73" s="13"/>
      <c r="CIP73" s="13"/>
      <c r="CIQ73" s="13"/>
      <c r="CIR73" s="13"/>
      <c r="CIS73" s="13"/>
      <c r="CIT73" s="13"/>
      <c r="CIU73" s="13"/>
      <c r="CIV73" s="13"/>
      <c r="CIW73" s="13"/>
      <c r="CIX73" s="13"/>
      <c r="CIY73" s="13"/>
      <c r="CIZ73" s="13"/>
      <c r="CJA73" s="13"/>
      <c r="CJB73" s="13"/>
      <c r="CJC73" s="13"/>
      <c r="CJD73" s="13"/>
      <c r="CJE73" s="13"/>
      <c r="CJF73" s="13"/>
      <c r="CJG73" s="13"/>
      <c r="CJH73" s="13"/>
      <c r="CJI73" s="13"/>
      <c r="CJJ73" s="13"/>
      <c r="CJK73" s="13"/>
      <c r="CJL73" s="13"/>
      <c r="CJM73" s="13"/>
      <c r="CJN73" s="13"/>
      <c r="CJO73" s="13"/>
      <c r="CJP73" s="13"/>
      <c r="CJQ73" s="13"/>
      <c r="CJR73" s="13"/>
      <c r="CJS73" s="13"/>
      <c r="CJT73" s="13"/>
      <c r="CJU73" s="13"/>
      <c r="CJV73" s="13"/>
      <c r="CJW73" s="13"/>
      <c r="CJX73" s="13"/>
      <c r="CJY73" s="13"/>
      <c r="CJZ73" s="13"/>
      <c r="CKA73" s="13"/>
      <c r="CKB73" s="13"/>
      <c r="CKC73" s="13"/>
      <c r="CKD73" s="13"/>
      <c r="CKE73" s="13"/>
      <c r="CKF73" s="13"/>
      <c r="CKG73" s="13"/>
      <c r="CKH73" s="13"/>
      <c r="CKI73" s="13"/>
      <c r="CKJ73" s="13"/>
      <c r="CKK73" s="13"/>
      <c r="CKL73" s="13"/>
      <c r="CKM73" s="13"/>
      <c r="CKN73" s="13"/>
      <c r="CKO73" s="13"/>
      <c r="CKP73" s="13"/>
      <c r="CKQ73" s="13"/>
      <c r="CKR73" s="13"/>
      <c r="CKS73" s="13"/>
      <c r="CKT73" s="13"/>
      <c r="CKU73" s="13"/>
      <c r="CKV73" s="13"/>
      <c r="CKW73" s="13"/>
      <c r="CKX73" s="13"/>
      <c r="CKY73" s="13"/>
      <c r="CKZ73" s="13"/>
      <c r="CLA73" s="13"/>
      <c r="CLB73" s="13"/>
      <c r="CLC73" s="13"/>
      <c r="CLD73" s="13"/>
      <c r="CLE73" s="13"/>
      <c r="CLF73" s="13"/>
      <c r="CLG73" s="13"/>
      <c r="CLH73" s="13"/>
      <c r="CLI73" s="13"/>
      <c r="CLJ73" s="13"/>
      <c r="CLK73" s="13"/>
      <c r="CLL73" s="13"/>
      <c r="CLM73" s="13"/>
      <c r="CLN73" s="13"/>
      <c r="CLO73" s="13"/>
      <c r="CLP73" s="13"/>
      <c r="CLQ73" s="13"/>
      <c r="CLR73" s="13"/>
      <c r="CLS73" s="13"/>
      <c r="CLT73" s="13"/>
      <c r="CLU73" s="13"/>
      <c r="CLV73" s="13"/>
      <c r="CLW73" s="13"/>
      <c r="CLX73" s="13"/>
      <c r="CLY73" s="13"/>
      <c r="CLZ73" s="13"/>
      <c r="CMA73" s="13"/>
      <c r="CMB73" s="13"/>
      <c r="CMC73" s="13"/>
      <c r="CMD73" s="13"/>
      <c r="CME73" s="13"/>
      <c r="CMF73" s="13"/>
      <c r="CMG73" s="13"/>
      <c r="CMH73" s="13"/>
      <c r="CMI73" s="13"/>
      <c r="CMJ73" s="13"/>
      <c r="CMK73" s="13"/>
      <c r="CML73" s="13"/>
      <c r="CMM73" s="13"/>
      <c r="CMN73" s="13"/>
      <c r="CMO73" s="13"/>
      <c r="CMP73" s="13"/>
      <c r="CMQ73" s="13"/>
      <c r="CMR73" s="13"/>
      <c r="CMS73" s="13"/>
      <c r="CMT73" s="13"/>
      <c r="CMU73" s="13"/>
      <c r="CMV73" s="13"/>
      <c r="CMW73" s="13"/>
      <c r="CMX73" s="13"/>
      <c r="CMY73" s="13"/>
      <c r="CMZ73" s="13"/>
      <c r="CNA73" s="13"/>
      <c r="CNB73" s="13"/>
      <c r="CNC73" s="13"/>
      <c r="CND73" s="13"/>
      <c r="CNE73" s="13"/>
      <c r="CNF73" s="13"/>
      <c r="CNG73" s="13"/>
      <c r="CNH73" s="13"/>
      <c r="CNI73" s="13"/>
      <c r="CNJ73" s="13"/>
      <c r="CNK73" s="13"/>
      <c r="CNL73" s="13"/>
      <c r="CNM73" s="13"/>
      <c r="CNN73" s="13"/>
      <c r="CNO73" s="13"/>
      <c r="CNP73" s="13"/>
      <c r="CNQ73" s="13"/>
      <c r="CNR73" s="13"/>
      <c r="CNS73" s="13"/>
      <c r="CNT73" s="13"/>
      <c r="CNU73" s="13"/>
      <c r="CNV73" s="13"/>
      <c r="CNW73" s="13"/>
      <c r="CNX73" s="13"/>
      <c r="CNY73" s="13"/>
      <c r="CNZ73" s="13"/>
      <c r="COA73" s="13"/>
      <c r="COB73" s="13"/>
      <c r="COC73" s="13"/>
      <c r="COD73" s="13"/>
      <c r="COE73" s="13"/>
      <c r="COF73" s="13"/>
      <c r="COG73" s="13"/>
      <c r="COH73" s="13"/>
      <c r="COI73" s="13"/>
      <c r="COJ73" s="13"/>
      <c r="COK73" s="13"/>
      <c r="COL73" s="13"/>
      <c r="COM73" s="13"/>
      <c r="CON73" s="13"/>
      <c r="COO73" s="13"/>
      <c r="COP73" s="13"/>
      <c r="COQ73" s="13"/>
      <c r="COR73" s="13"/>
      <c r="COS73" s="13"/>
      <c r="COT73" s="13"/>
      <c r="COU73" s="13"/>
      <c r="COV73" s="13"/>
      <c r="COW73" s="13"/>
      <c r="COX73" s="13"/>
      <c r="COY73" s="13"/>
      <c r="COZ73" s="13"/>
      <c r="CPA73" s="13"/>
      <c r="CPB73" s="13"/>
      <c r="CPC73" s="13"/>
      <c r="CPD73" s="13"/>
      <c r="CPE73" s="13"/>
      <c r="CPF73" s="13"/>
      <c r="CPG73" s="13"/>
      <c r="CPH73" s="13"/>
      <c r="CPI73" s="13"/>
      <c r="CPJ73" s="13"/>
      <c r="CPK73" s="13"/>
      <c r="CPL73" s="13"/>
      <c r="CPM73" s="13"/>
      <c r="CPN73" s="13"/>
      <c r="CPO73" s="13"/>
      <c r="CPP73" s="13"/>
      <c r="CPQ73" s="13"/>
      <c r="CPR73" s="13"/>
      <c r="CPS73" s="13"/>
      <c r="CPT73" s="13"/>
      <c r="CPU73" s="13"/>
      <c r="CPV73" s="13"/>
      <c r="CPW73" s="13"/>
      <c r="CPX73" s="13"/>
      <c r="CPY73" s="13"/>
      <c r="CPZ73" s="13"/>
      <c r="CQA73" s="13"/>
      <c r="CQB73" s="13"/>
      <c r="CQC73" s="13"/>
      <c r="CQD73" s="13"/>
      <c r="CQE73" s="13"/>
      <c r="CQF73" s="13"/>
      <c r="CQG73" s="13"/>
      <c r="CQH73" s="13"/>
      <c r="CQI73" s="13"/>
      <c r="CQJ73" s="13"/>
      <c r="CQK73" s="13"/>
      <c r="CQL73" s="13"/>
      <c r="CQM73" s="13"/>
      <c r="CQN73" s="13"/>
      <c r="CQO73" s="13"/>
      <c r="CQP73" s="13"/>
      <c r="CQQ73" s="13"/>
      <c r="CQR73" s="13"/>
      <c r="CQS73" s="13"/>
      <c r="CQT73" s="13"/>
      <c r="CQU73" s="13"/>
      <c r="CQV73" s="13"/>
      <c r="CQW73" s="13"/>
      <c r="CQX73" s="13"/>
      <c r="CQY73" s="13"/>
      <c r="CQZ73" s="13"/>
      <c r="CRA73" s="13"/>
      <c r="CRB73" s="13"/>
      <c r="CRC73" s="13"/>
      <c r="CRD73" s="13"/>
      <c r="CRE73" s="13"/>
      <c r="CRF73" s="13"/>
      <c r="CRG73" s="13"/>
      <c r="CRH73" s="13"/>
      <c r="CRI73" s="13"/>
      <c r="CRJ73" s="13"/>
      <c r="CRK73" s="13"/>
      <c r="CRL73" s="13"/>
      <c r="CRM73" s="13"/>
      <c r="CRN73" s="13"/>
      <c r="CRO73" s="13"/>
      <c r="CRP73" s="13"/>
      <c r="CRQ73" s="13"/>
      <c r="CRR73" s="13"/>
      <c r="CRS73" s="13"/>
      <c r="CRT73" s="13"/>
      <c r="CRU73" s="13"/>
      <c r="CRV73" s="13"/>
      <c r="CRW73" s="13"/>
      <c r="CRX73" s="13"/>
      <c r="CRY73" s="13"/>
      <c r="CRZ73" s="13"/>
      <c r="CSA73" s="13"/>
      <c r="CSB73" s="13"/>
      <c r="CSC73" s="13"/>
      <c r="CSD73" s="13"/>
      <c r="CSE73" s="13"/>
      <c r="CSF73" s="13"/>
      <c r="CSG73" s="13"/>
      <c r="CSH73" s="13"/>
      <c r="CSI73" s="13"/>
      <c r="CSJ73" s="13"/>
      <c r="CSK73" s="13"/>
      <c r="CSL73" s="13"/>
      <c r="CSM73" s="13"/>
      <c r="CSN73" s="13"/>
      <c r="CSO73" s="13"/>
      <c r="CSP73" s="13"/>
      <c r="CSQ73" s="13"/>
      <c r="CSR73" s="13"/>
      <c r="CSS73" s="13"/>
      <c r="CST73" s="13"/>
      <c r="CSU73" s="13"/>
      <c r="CSV73" s="13"/>
      <c r="CSW73" s="13"/>
      <c r="CSX73" s="13"/>
      <c r="CSY73" s="13"/>
      <c r="CSZ73" s="13"/>
      <c r="CTA73" s="13"/>
      <c r="CTB73" s="13"/>
      <c r="CTC73" s="13"/>
      <c r="CTD73" s="13"/>
      <c r="CTE73" s="13"/>
      <c r="CTF73" s="13"/>
      <c r="CTG73" s="13"/>
      <c r="CTH73" s="13"/>
      <c r="CTI73" s="13"/>
      <c r="CTJ73" s="13"/>
      <c r="CTK73" s="13"/>
      <c r="CTL73" s="13"/>
      <c r="CTM73" s="13"/>
      <c r="CTN73" s="13"/>
      <c r="CTO73" s="13"/>
      <c r="CTP73" s="13"/>
      <c r="CTQ73" s="13"/>
      <c r="CTR73" s="13"/>
      <c r="CTS73" s="13"/>
      <c r="CTT73" s="13"/>
      <c r="CTU73" s="13"/>
      <c r="CTV73" s="13"/>
      <c r="CTW73" s="13"/>
      <c r="CTX73" s="13"/>
      <c r="CTY73" s="13"/>
      <c r="CTZ73" s="13"/>
      <c r="CUA73" s="13"/>
      <c r="CUB73" s="13"/>
      <c r="CUC73" s="13"/>
      <c r="CUD73" s="13"/>
      <c r="CUE73" s="13"/>
      <c r="CUF73" s="13"/>
      <c r="CUG73" s="13"/>
      <c r="CUH73" s="13"/>
      <c r="CUI73" s="13"/>
      <c r="CUJ73" s="13"/>
      <c r="CUK73" s="13"/>
      <c r="CUL73" s="13"/>
      <c r="CUM73" s="13"/>
      <c r="CUN73" s="13"/>
      <c r="CUO73" s="13"/>
      <c r="CUP73" s="13"/>
      <c r="CUQ73" s="13"/>
      <c r="CUR73" s="13"/>
      <c r="CUS73" s="13"/>
      <c r="CUT73" s="13"/>
      <c r="CUU73" s="13"/>
      <c r="CUV73" s="13"/>
      <c r="CUW73" s="13"/>
      <c r="CUX73" s="13"/>
      <c r="CUY73" s="13"/>
      <c r="CUZ73" s="13"/>
      <c r="CVA73" s="13"/>
      <c r="CVB73" s="13"/>
      <c r="CVC73" s="13"/>
      <c r="CVD73" s="13"/>
      <c r="CVE73" s="13"/>
      <c r="CVF73" s="13"/>
      <c r="CVG73" s="13"/>
      <c r="CVH73" s="13"/>
      <c r="CVI73" s="13"/>
      <c r="CVJ73" s="13"/>
      <c r="CVK73" s="13"/>
      <c r="CVL73" s="13"/>
      <c r="CVM73" s="13"/>
      <c r="CVN73" s="13"/>
      <c r="CVO73" s="13"/>
      <c r="CVP73" s="13"/>
      <c r="CVQ73" s="13"/>
      <c r="CVR73" s="13"/>
      <c r="CVS73" s="13"/>
      <c r="CVT73" s="13"/>
      <c r="CVU73" s="13"/>
      <c r="CVV73" s="13"/>
      <c r="CVW73" s="13"/>
      <c r="CVX73" s="13"/>
      <c r="CVY73" s="13"/>
      <c r="CVZ73" s="13"/>
      <c r="CWA73" s="13"/>
      <c r="CWB73" s="13"/>
      <c r="CWC73" s="13"/>
      <c r="CWD73" s="13"/>
      <c r="CWE73" s="13"/>
      <c r="CWF73" s="13"/>
      <c r="CWG73" s="13"/>
      <c r="CWH73" s="13"/>
      <c r="CWI73" s="13"/>
      <c r="CWJ73" s="13"/>
      <c r="CWK73" s="13"/>
      <c r="CWL73" s="13"/>
      <c r="CWM73" s="13"/>
      <c r="CWN73" s="13"/>
      <c r="CWO73" s="13"/>
      <c r="CWP73" s="13"/>
      <c r="CWQ73" s="13"/>
      <c r="CWR73" s="13"/>
      <c r="CWS73" s="13"/>
      <c r="CWT73" s="13"/>
      <c r="CWU73" s="13"/>
      <c r="CWV73" s="13"/>
      <c r="CWW73" s="13"/>
      <c r="CWX73" s="13"/>
      <c r="CWY73" s="13"/>
      <c r="CWZ73" s="13"/>
      <c r="CXA73" s="13"/>
      <c r="CXB73" s="13"/>
      <c r="CXC73" s="13"/>
      <c r="CXD73" s="13"/>
      <c r="CXE73" s="13"/>
      <c r="CXF73" s="13"/>
      <c r="CXG73" s="13"/>
      <c r="CXH73" s="13"/>
      <c r="CXI73" s="13"/>
      <c r="CXJ73" s="13"/>
      <c r="CXK73" s="13"/>
      <c r="CXL73" s="13"/>
      <c r="CXM73" s="13"/>
      <c r="CXN73" s="13"/>
      <c r="CXO73" s="13"/>
      <c r="CXP73" s="13"/>
      <c r="CXQ73" s="13"/>
      <c r="CXR73" s="13"/>
      <c r="CXS73" s="13"/>
      <c r="CXT73" s="13"/>
      <c r="CXU73" s="13"/>
      <c r="CXV73" s="13"/>
      <c r="CXW73" s="13"/>
      <c r="CXX73" s="13"/>
      <c r="CXY73" s="13"/>
      <c r="CXZ73" s="13"/>
      <c r="CYA73" s="13"/>
      <c r="CYB73" s="13"/>
      <c r="CYC73" s="13"/>
      <c r="CYD73" s="13"/>
      <c r="CYE73" s="13"/>
      <c r="CYF73" s="13"/>
      <c r="CYG73" s="13"/>
      <c r="CYH73" s="13"/>
      <c r="CYI73" s="13"/>
      <c r="CYJ73" s="13"/>
      <c r="CYK73" s="13"/>
      <c r="CYL73" s="13"/>
      <c r="CYM73" s="13"/>
      <c r="CYN73" s="13"/>
      <c r="CYO73" s="13"/>
      <c r="CYP73" s="13"/>
      <c r="CYQ73" s="13"/>
      <c r="CYR73" s="13"/>
      <c r="CYS73" s="13"/>
      <c r="CYT73" s="13"/>
      <c r="CYU73" s="13"/>
      <c r="CYV73" s="13"/>
      <c r="CYW73" s="13"/>
      <c r="CYX73" s="13"/>
      <c r="CYY73" s="13"/>
      <c r="CYZ73" s="13"/>
      <c r="CZA73" s="13"/>
      <c r="CZB73" s="13"/>
      <c r="CZC73" s="13"/>
      <c r="CZD73" s="13"/>
      <c r="CZE73" s="13"/>
      <c r="CZF73" s="13"/>
      <c r="CZG73" s="13"/>
      <c r="CZH73" s="13"/>
      <c r="CZI73" s="13"/>
      <c r="CZJ73" s="13"/>
      <c r="CZK73" s="13"/>
      <c r="CZL73" s="13"/>
      <c r="CZM73" s="13"/>
      <c r="CZN73" s="13"/>
      <c r="CZO73" s="13"/>
      <c r="CZP73" s="13"/>
      <c r="CZQ73" s="13"/>
      <c r="CZR73" s="13"/>
      <c r="CZS73" s="13"/>
      <c r="CZT73" s="13"/>
      <c r="CZU73" s="13"/>
      <c r="CZV73" s="13"/>
      <c r="CZW73" s="13"/>
      <c r="CZX73" s="13"/>
      <c r="CZY73" s="13"/>
      <c r="CZZ73" s="13"/>
      <c r="DAA73" s="13"/>
      <c r="DAB73" s="13"/>
      <c r="DAC73" s="13"/>
      <c r="DAD73" s="13"/>
      <c r="DAE73" s="13"/>
      <c r="DAF73" s="13"/>
      <c r="DAG73" s="13"/>
      <c r="DAH73" s="13"/>
      <c r="DAI73" s="13"/>
      <c r="DAJ73" s="13"/>
      <c r="DAK73" s="13"/>
      <c r="DAL73" s="13"/>
      <c r="DAM73" s="13"/>
      <c r="DAN73" s="13"/>
      <c r="DAO73" s="13"/>
      <c r="DAP73" s="13"/>
      <c r="DAQ73" s="13"/>
      <c r="DAR73" s="13"/>
      <c r="DAS73" s="13"/>
      <c r="DAT73" s="13"/>
      <c r="DAU73" s="13"/>
      <c r="DAV73" s="13"/>
      <c r="DAW73" s="13"/>
      <c r="DAX73" s="13"/>
      <c r="DAY73" s="13"/>
      <c r="DAZ73" s="13"/>
      <c r="DBA73" s="13"/>
      <c r="DBB73" s="13"/>
      <c r="DBC73" s="13"/>
      <c r="DBD73" s="13"/>
      <c r="DBE73" s="13"/>
      <c r="DBF73" s="13"/>
      <c r="DBG73" s="13"/>
      <c r="DBH73" s="13"/>
      <c r="DBI73" s="13"/>
      <c r="DBJ73" s="13"/>
      <c r="DBK73" s="13"/>
      <c r="DBL73" s="13"/>
      <c r="DBM73" s="13"/>
      <c r="DBN73" s="13"/>
      <c r="DBO73" s="13"/>
      <c r="DBP73" s="13"/>
      <c r="DBQ73" s="13"/>
      <c r="DBR73" s="13"/>
      <c r="DBS73" s="13"/>
      <c r="DBT73" s="13"/>
      <c r="DBU73" s="13"/>
      <c r="DBV73" s="13"/>
      <c r="DBW73" s="13"/>
      <c r="DBX73" s="13"/>
      <c r="DBY73" s="13"/>
      <c r="DBZ73" s="13"/>
      <c r="DCA73" s="13"/>
      <c r="DCB73" s="13"/>
      <c r="DCC73" s="13"/>
      <c r="DCD73" s="13"/>
      <c r="DCE73" s="13"/>
      <c r="DCF73" s="13"/>
      <c r="DCG73" s="13"/>
      <c r="DCH73" s="13"/>
      <c r="DCI73" s="13"/>
      <c r="DCJ73" s="13"/>
      <c r="DCK73" s="13"/>
      <c r="DCL73" s="13"/>
      <c r="DCM73" s="13"/>
      <c r="DCN73" s="13"/>
      <c r="DCO73" s="13"/>
      <c r="DCP73" s="13"/>
      <c r="DCQ73" s="13"/>
      <c r="DCR73" s="13"/>
      <c r="DCS73" s="13"/>
      <c r="DCT73" s="13"/>
      <c r="DCU73" s="13"/>
      <c r="DCV73" s="13"/>
      <c r="DCW73" s="13"/>
      <c r="DCX73" s="13"/>
      <c r="DCY73" s="13"/>
      <c r="DCZ73" s="13"/>
      <c r="DDA73" s="13"/>
      <c r="DDB73" s="13"/>
      <c r="DDC73" s="13"/>
      <c r="DDD73" s="13"/>
      <c r="DDE73" s="13"/>
      <c r="DDF73" s="13"/>
      <c r="DDG73" s="13"/>
      <c r="DDH73" s="13"/>
      <c r="DDI73" s="13"/>
      <c r="DDJ73" s="13"/>
      <c r="DDK73" s="13"/>
      <c r="DDL73" s="13"/>
      <c r="DDM73" s="13"/>
      <c r="DDN73" s="13"/>
      <c r="DDO73" s="13"/>
      <c r="DDP73" s="13"/>
      <c r="DDQ73" s="13"/>
      <c r="DDR73" s="13"/>
      <c r="DDS73" s="13"/>
      <c r="DDT73" s="13"/>
      <c r="DDU73" s="13"/>
      <c r="DDV73" s="13"/>
      <c r="DDW73" s="13"/>
      <c r="DDX73" s="13"/>
      <c r="DDY73" s="13"/>
      <c r="DDZ73" s="13"/>
      <c r="DEA73" s="13"/>
      <c r="DEB73" s="13"/>
      <c r="DEC73" s="13"/>
      <c r="DED73" s="13"/>
      <c r="DEE73" s="13"/>
      <c r="DEF73" s="13"/>
      <c r="DEG73" s="13"/>
      <c r="DEH73" s="13"/>
      <c r="DEI73" s="13"/>
      <c r="DEJ73" s="13"/>
      <c r="DEK73" s="13"/>
      <c r="DEL73" s="13"/>
      <c r="DEM73" s="13"/>
      <c r="DEN73" s="13"/>
      <c r="DEO73" s="13"/>
      <c r="DEP73" s="13"/>
      <c r="DEQ73" s="13"/>
      <c r="DER73" s="13"/>
      <c r="DES73" s="13"/>
      <c r="DET73" s="13"/>
      <c r="DEU73" s="13"/>
      <c r="DEV73" s="13"/>
      <c r="DEW73" s="13"/>
      <c r="DEX73" s="13"/>
      <c r="DEY73" s="13"/>
      <c r="DEZ73" s="13"/>
      <c r="DFA73" s="13"/>
      <c r="DFB73" s="13"/>
      <c r="DFC73" s="13"/>
      <c r="DFD73" s="13"/>
      <c r="DFE73" s="13"/>
      <c r="DFF73" s="13"/>
      <c r="DFG73" s="13"/>
      <c r="DFH73" s="13"/>
      <c r="DFI73" s="13"/>
      <c r="DFJ73" s="13"/>
      <c r="DFK73" s="13"/>
      <c r="DFL73" s="13"/>
      <c r="DFM73" s="13"/>
      <c r="DFN73" s="13"/>
      <c r="DFO73" s="13"/>
      <c r="DFP73" s="13"/>
      <c r="DFQ73" s="13"/>
      <c r="DFR73" s="13"/>
      <c r="DFS73" s="13"/>
      <c r="DFT73" s="13"/>
      <c r="DFU73" s="13"/>
      <c r="DFV73" s="13"/>
      <c r="DFW73" s="13"/>
      <c r="DFX73" s="13"/>
      <c r="DFY73" s="13"/>
      <c r="DFZ73" s="13"/>
      <c r="DGA73" s="13"/>
      <c r="DGB73" s="13"/>
      <c r="DGC73" s="13"/>
      <c r="DGD73" s="13"/>
      <c r="DGE73" s="13"/>
      <c r="DGF73" s="13"/>
      <c r="DGG73" s="13"/>
      <c r="DGH73" s="13"/>
      <c r="DGI73" s="13"/>
      <c r="DGJ73" s="13"/>
      <c r="DGK73" s="13"/>
      <c r="DGL73" s="13"/>
      <c r="DGM73" s="13"/>
      <c r="DGN73" s="13"/>
      <c r="DGO73" s="13"/>
      <c r="DGP73" s="13"/>
      <c r="DGQ73" s="13"/>
      <c r="DGR73" s="13"/>
      <c r="DGS73" s="13"/>
      <c r="DGT73" s="13"/>
      <c r="DGU73" s="13"/>
      <c r="DGV73" s="13"/>
      <c r="DGW73" s="13"/>
      <c r="DGX73" s="13"/>
      <c r="DGY73" s="13"/>
      <c r="DGZ73" s="13"/>
      <c r="DHA73" s="13"/>
      <c r="DHB73" s="13"/>
      <c r="DHC73" s="13"/>
      <c r="DHD73" s="13"/>
      <c r="DHE73" s="13"/>
      <c r="DHF73" s="13"/>
      <c r="DHG73" s="13"/>
      <c r="DHH73" s="13"/>
      <c r="DHI73" s="13"/>
      <c r="DHJ73" s="13"/>
      <c r="DHK73" s="13"/>
      <c r="DHL73" s="13"/>
      <c r="DHM73" s="13"/>
      <c r="DHN73" s="13"/>
      <c r="DHO73" s="13"/>
      <c r="DHP73" s="13"/>
      <c r="DHQ73" s="13"/>
      <c r="DHR73" s="13"/>
      <c r="DHS73" s="13"/>
      <c r="DHT73" s="13"/>
      <c r="DHU73" s="13"/>
      <c r="DHV73" s="13"/>
      <c r="DHW73" s="13"/>
      <c r="DHX73" s="13"/>
      <c r="DHY73" s="13"/>
      <c r="DHZ73" s="13"/>
      <c r="DIA73" s="13"/>
      <c r="DIB73" s="13"/>
      <c r="DIC73" s="13"/>
      <c r="DID73" s="13"/>
      <c r="DIE73" s="13"/>
      <c r="DIF73" s="13"/>
      <c r="DIG73" s="13"/>
      <c r="DIH73" s="13"/>
      <c r="DII73" s="13"/>
      <c r="DIJ73" s="13"/>
      <c r="DIK73" s="13"/>
      <c r="DIL73" s="13"/>
      <c r="DIM73" s="13"/>
      <c r="DIN73" s="13"/>
      <c r="DIO73" s="13"/>
      <c r="DIP73" s="13"/>
      <c r="DIQ73" s="13"/>
      <c r="DIR73" s="13"/>
      <c r="DIS73" s="13"/>
      <c r="DIT73" s="13"/>
      <c r="DIU73" s="13"/>
      <c r="DIV73" s="13"/>
      <c r="DIW73" s="13"/>
      <c r="DIX73" s="13"/>
      <c r="DIY73" s="13"/>
      <c r="DIZ73" s="13"/>
      <c r="DJA73" s="13"/>
      <c r="DJB73" s="13"/>
      <c r="DJC73" s="13"/>
      <c r="DJD73" s="13"/>
      <c r="DJE73" s="13"/>
      <c r="DJF73" s="13"/>
      <c r="DJG73" s="13"/>
      <c r="DJH73" s="13"/>
      <c r="DJI73" s="13"/>
      <c r="DJJ73" s="13"/>
      <c r="DJK73" s="13"/>
      <c r="DJL73" s="13"/>
      <c r="DJM73" s="13"/>
      <c r="DJN73" s="13"/>
      <c r="DJO73" s="13"/>
      <c r="DJP73" s="13"/>
      <c r="DJQ73" s="13"/>
      <c r="DJR73" s="13"/>
      <c r="DJS73" s="13"/>
      <c r="DJT73" s="13"/>
      <c r="DJU73" s="13"/>
      <c r="DJV73" s="13"/>
      <c r="DJW73" s="13"/>
      <c r="DJX73" s="13"/>
      <c r="DJY73" s="13"/>
      <c r="DJZ73" s="13"/>
      <c r="DKA73" s="13"/>
      <c r="DKB73" s="13"/>
      <c r="DKC73" s="13"/>
      <c r="DKD73" s="13"/>
      <c r="DKE73" s="13"/>
      <c r="DKF73" s="13"/>
      <c r="DKG73" s="13"/>
      <c r="DKH73" s="13"/>
      <c r="DKI73" s="13"/>
      <c r="DKJ73" s="13"/>
      <c r="DKK73" s="13"/>
      <c r="DKL73" s="13"/>
      <c r="DKM73" s="13"/>
      <c r="DKN73" s="13"/>
      <c r="DKO73" s="13"/>
      <c r="DKP73" s="13"/>
      <c r="DKQ73" s="13"/>
      <c r="DKR73" s="13"/>
      <c r="DKS73" s="13"/>
      <c r="DKT73" s="13"/>
      <c r="DKU73" s="13"/>
      <c r="DKV73" s="13"/>
      <c r="DKW73" s="13"/>
      <c r="DKX73" s="13"/>
      <c r="DKY73" s="13"/>
      <c r="DKZ73" s="13"/>
      <c r="DLA73" s="13"/>
      <c r="DLB73" s="13"/>
      <c r="DLC73" s="13"/>
      <c r="DLD73" s="13"/>
      <c r="DLE73" s="13"/>
      <c r="DLF73" s="13"/>
      <c r="DLG73" s="13"/>
      <c r="DLH73" s="13"/>
      <c r="DLI73" s="13"/>
      <c r="DLJ73" s="13"/>
      <c r="DLK73" s="13"/>
      <c r="DLL73" s="13"/>
      <c r="DLM73" s="13"/>
      <c r="DLN73" s="13"/>
      <c r="DLO73" s="13"/>
      <c r="DLP73" s="13"/>
      <c r="DLQ73" s="13"/>
      <c r="DLR73" s="13"/>
      <c r="DLS73" s="13"/>
      <c r="DLT73" s="13"/>
      <c r="DLU73" s="13"/>
      <c r="DLV73" s="13"/>
      <c r="DLW73" s="13"/>
      <c r="DLX73" s="13"/>
      <c r="DLY73" s="13"/>
      <c r="DLZ73" s="13"/>
      <c r="DMA73" s="13"/>
      <c r="DMB73" s="13"/>
      <c r="DMC73" s="13"/>
      <c r="DMD73" s="13"/>
      <c r="DME73" s="13"/>
      <c r="DMF73" s="13"/>
      <c r="DMG73" s="13"/>
      <c r="DMH73" s="13"/>
      <c r="DMI73" s="13"/>
      <c r="DMJ73" s="13"/>
      <c r="DMK73" s="13"/>
      <c r="DML73" s="13"/>
      <c r="DMM73" s="13"/>
      <c r="DMN73" s="13"/>
      <c r="DMO73" s="13"/>
      <c r="DMP73" s="13"/>
      <c r="DMQ73" s="13"/>
      <c r="DMR73" s="13"/>
      <c r="DMS73" s="13"/>
      <c r="DMT73" s="13"/>
      <c r="DMU73" s="13"/>
      <c r="DMV73" s="13"/>
      <c r="DMW73" s="13"/>
      <c r="DMX73" s="13"/>
      <c r="DMY73" s="13"/>
      <c r="DMZ73" s="13"/>
      <c r="DNA73" s="13"/>
      <c r="DNB73" s="13"/>
      <c r="DNC73" s="13"/>
      <c r="DND73" s="13"/>
      <c r="DNE73" s="13"/>
      <c r="DNF73" s="13"/>
      <c r="DNG73" s="13"/>
      <c r="DNH73" s="13"/>
      <c r="DNI73" s="13"/>
      <c r="DNJ73" s="13"/>
      <c r="DNK73" s="13"/>
      <c r="DNL73" s="13"/>
      <c r="DNM73" s="13"/>
      <c r="DNN73" s="13"/>
      <c r="DNO73" s="13"/>
      <c r="DNP73" s="13"/>
      <c r="DNQ73" s="13"/>
      <c r="DNR73" s="13"/>
      <c r="DNS73" s="13"/>
      <c r="DNT73" s="13"/>
      <c r="DNU73" s="13"/>
      <c r="DNV73" s="13"/>
      <c r="DNW73" s="13"/>
      <c r="DNX73" s="13"/>
      <c r="DNY73" s="13"/>
      <c r="DNZ73" s="13"/>
      <c r="DOA73" s="13"/>
      <c r="DOB73" s="13"/>
      <c r="DOC73" s="13"/>
      <c r="DOD73" s="13"/>
      <c r="DOE73" s="13"/>
      <c r="DOF73" s="13"/>
      <c r="DOG73" s="13"/>
      <c r="DOH73" s="13"/>
      <c r="DOI73" s="13"/>
      <c r="DOJ73" s="13"/>
      <c r="DOK73" s="13"/>
      <c r="DOL73" s="13"/>
      <c r="DOM73" s="13"/>
      <c r="DON73" s="13"/>
      <c r="DOO73" s="13"/>
      <c r="DOP73" s="13"/>
      <c r="DOQ73" s="13"/>
      <c r="DOR73" s="13"/>
      <c r="DOS73" s="13"/>
      <c r="DOT73" s="13"/>
      <c r="DOU73" s="13"/>
      <c r="DOV73" s="13"/>
      <c r="DOW73" s="13"/>
      <c r="DOX73" s="13"/>
      <c r="DOY73" s="13"/>
      <c r="DOZ73" s="13"/>
      <c r="DPA73" s="13"/>
      <c r="DPB73" s="13"/>
      <c r="DPC73" s="13"/>
      <c r="DPD73" s="13"/>
      <c r="DPE73" s="13"/>
      <c r="DPF73" s="13"/>
      <c r="DPG73" s="13"/>
      <c r="DPH73" s="13"/>
      <c r="DPI73" s="13"/>
      <c r="DPJ73" s="13"/>
      <c r="DPK73" s="13"/>
      <c r="DPL73" s="13"/>
      <c r="DPM73" s="13"/>
      <c r="DPN73" s="13"/>
      <c r="DPO73" s="13"/>
      <c r="DPP73" s="13"/>
      <c r="DPQ73" s="13"/>
      <c r="DPR73" s="13"/>
      <c r="DPS73" s="13"/>
      <c r="DPT73" s="13"/>
      <c r="DPU73" s="13"/>
      <c r="DPV73" s="13"/>
      <c r="DPW73" s="13"/>
      <c r="DPX73" s="13"/>
      <c r="DPY73" s="13"/>
      <c r="DPZ73" s="13"/>
      <c r="DQA73" s="13"/>
      <c r="DQB73" s="13"/>
      <c r="DQC73" s="13"/>
      <c r="DQD73" s="13"/>
      <c r="DQE73" s="13"/>
      <c r="DQF73" s="13"/>
      <c r="DQG73" s="13"/>
      <c r="DQH73" s="13"/>
      <c r="DQI73" s="13"/>
      <c r="DQJ73" s="13"/>
      <c r="DQK73" s="13"/>
      <c r="DQL73" s="13"/>
      <c r="DQM73" s="13"/>
      <c r="DQN73" s="13"/>
      <c r="DQO73" s="13"/>
      <c r="DQP73" s="13"/>
      <c r="DQQ73" s="13"/>
      <c r="DQR73" s="13"/>
      <c r="DQS73" s="13"/>
      <c r="DQT73" s="13"/>
      <c r="DQU73" s="13"/>
      <c r="DQV73" s="13"/>
      <c r="DQW73" s="13"/>
      <c r="DQX73" s="13"/>
      <c r="DQY73" s="13"/>
      <c r="DQZ73" s="13"/>
      <c r="DRA73" s="13"/>
      <c r="DRB73" s="13"/>
      <c r="DRC73" s="13"/>
      <c r="DRD73" s="13"/>
      <c r="DRE73" s="13"/>
      <c r="DRF73" s="13"/>
      <c r="DRG73" s="13"/>
      <c r="DRH73" s="13"/>
      <c r="DRI73" s="13"/>
      <c r="DRJ73" s="13"/>
      <c r="DRK73" s="13"/>
      <c r="DRL73" s="13"/>
      <c r="DRM73" s="13"/>
      <c r="DRN73" s="13"/>
      <c r="DRO73" s="13"/>
      <c r="DRP73" s="13"/>
      <c r="DRQ73" s="13"/>
      <c r="DRR73" s="13"/>
      <c r="DRS73" s="13"/>
      <c r="DRT73" s="13"/>
      <c r="DRU73" s="13"/>
      <c r="DRV73" s="13"/>
      <c r="DRW73" s="13"/>
      <c r="DRX73" s="13"/>
      <c r="DRY73" s="13"/>
      <c r="DRZ73" s="13"/>
      <c r="DSA73" s="13"/>
      <c r="DSB73" s="13"/>
      <c r="DSC73" s="13"/>
      <c r="DSD73" s="13"/>
      <c r="DSE73" s="13"/>
      <c r="DSF73" s="13"/>
      <c r="DSG73" s="13"/>
      <c r="DSH73" s="13"/>
      <c r="DSI73" s="13"/>
      <c r="DSJ73" s="13"/>
      <c r="DSK73" s="13"/>
      <c r="DSL73" s="13"/>
      <c r="DSM73" s="13"/>
      <c r="DSN73" s="13"/>
      <c r="DSO73" s="13"/>
      <c r="DSP73" s="13"/>
      <c r="DSQ73" s="13"/>
      <c r="DSR73" s="13"/>
      <c r="DSS73" s="13"/>
      <c r="DST73" s="13"/>
      <c r="DSU73" s="13"/>
      <c r="DSV73" s="13"/>
      <c r="DSW73" s="13"/>
      <c r="DSX73" s="13"/>
      <c r="DSY73" s="13"/>
      <c r="DSZ73" s="13"/>
      <c r="DTA73" s="13"/>
      <c r="DTB73" s="13"/>
      <c r="DTC73" s="13"/>
      <c r="DTD73" s="13"/>
      <c r="DTE73" s="13"/>
      <c r="DTF73" s="13"/>
      <c r="DTG73" s="13"/>
      <c r="DTH73" s="13"/>
      <c r="DTI73" s="13"/>
      <c r="DTJ73" s="13"/>
      <c r="DTK73" s="13"/>
      <c r="DTL73" s="13"/>
      <c r="DTM73" s="13"/>
      <c r="DTN73" s="13"/>
      <c r="DTO73" s="13"/>
      <c r="DTP73" s="13"/>
      <c r="DTQ73" s="13"/>
      <c r="DTR73" s="13"/>
      <c r="DTS73" s="13"/>
      <c r="DTT73" s="13"/>
      <c r="DTU73" s="13"/>
      <c r="DTV73" s="13"/>
      <c r="DTW73" s="13"/>
      <c r="DTX73" s="13"/>
      <c r="DTY73" s="13"/>
      <c r="DTZ73" s="13"/>
      <c r="DUA73" s="13"/>
      <c r="DUB73" s="13"/>
      <c r="DUC73" s="13"/>
      <c r="DUD73" s="13"/>
      <c r="DUE73" s="13"/>
      <c r="DUF73" s="13"/>
      <c r="DUG73" s="13"/>
      <c r="DUH73" s="13"/>
      <c r="DUI73" s="13"/>
      <c r="DUJ73" s="13"/>
      <c r="DUK73" s="13"/>
      <c r="DUL73" s="13"/>
      <c r="DUM73" s="13"/>
      <c r="DUN73" s="13"/>
      <c r="DUO73" s="13"/>
      <c r="DUP73" s="13"/>
      <c r="DUQ73" s="13"/>
      <c r="DUR73" s="13"/>
      <c r="DUS73" s="13"/>
      <c r="DUT73" s="13"/>
      <c r="DUU73" s="13"/>
      <c r="DUV73" s="13"/>
      <c r="DUW73" s="13"/>
      <c r="DUX73" s="13"/>
      <c r="DUY73" s="13"/>
      <c r="DUZ73" s="13"/>
      <c r="DVA73" s="13"/>
      <c r="DVB73" s="13"/>
      <c r="DVC73" s="13"/>
      <c r="DVD73" s="13"/>
      <c r="DVE73" s="13"/>
      <c r="DVF73" s="13"/>
      <c r="DVG73" s="13"/>
      <c r="DVH73" s="13"/>
      <c r="DVI73" s="13"/>
      <c r="DVJ73" s="13"/>
      <c r="DVK73" s="13"/>
      <c r="DVL73" s="13"/>
      <c r="DVM73" s="13"/>
      <c r="DVN73" s="13"/>
      <c r="DVO73" s="13"/>
      <c r="DVP73" s="13"/>
      <c r="DVQ73" s="13"/>
      <c r="DVR73" s="13"/>
      <c r="DVS73" s="13"/>
      <c r="DVT73" s="13"/>
      <c r="DVU73" s="13"/>
      <c r="DVV73" s="13"/>
      <c r="DVW73" s="13"/>
      <c r="DVX73" s="13"/>
      <c r="DVY73" s="13"/>
      <c r="DVZ73" s="13"/>
      <c r="DWA73" s="13"/>
      <c r="DWB73" s="13"/>
      <c r="DWC73" s="13"/>
      <c r="DWD73" s="13"/>
      <c r="DWE73" s="13"/>
      <c r="DWF73" s="13"/>
      <c r="DWG73" s="13"/>
      <c r="DWH73" s="13"/>
      <c r="DWI73" s="13"/>
      <c r="DWJ73" s="13"/>
      <c r="DWK73" s="13"/>
      <c r="DWL73" s="13"/>
      <c r="DWM73" s="13"/>
      <c r="DWN73" s="13"/>
      <c r="DWO73" s="13"/>
      <c r="DWP73" s="13"/>
      <c r="DWQ73" s="13"/>
      <c r="DWR73" s="13"/>
      <c r="DWS73" s="13"/>
      <c r="DWT73" s="13"/>
      <c r="DWU73" s="13"/>
      <c r="DWV73" s="13"/>
      <c r="DWW73" s="13"/>
      <c r="DWX73" s="13"/>
      <c r="DWY73" s="13"/>
      <c r="DWZ73" s="13"/>
      <c r="DXA73" s="13"/>
      <c r="DXB73" s="13"/>
      <c r="DXC73" s="13"/>
      <c r="DXD73" s="13"/>
      <c r="DXE73" s="13"/>
      <c r="DXF73" s="13"/>
      <c r="DXG73" s="13"/>
      <c r="DXH73" s="13"/>
      <c r="DXI73" s="13"/>
      <c r="DXJ73" s="13"/>
      <c r="DXK73" s="13"/>
      <c r="DXL73" s="13"/>
      <c r="DXM73" s="13"/>
      <c r="DXN73" s="13"/>
      <c r="DXO73" s="13"/>
      <c r="DXP73" s="13"/>
      <c r="DXQ73" s="13"/>
      <c r="DXR73" s="13"/>
      <c r="DXS73" s="13"/>
      <c r="DXT73" s="13"/>
      <c r="DXU73" s="13"/>
      <c r="DXV73" s="13"/>
      <c r="DXW73" s="13"/>
      <c r="DXX73" s="13"/>
      <c r="DXY73" s="13"/>
      <c r="DXZ73" s="13"/>
      <c r="DYA73" s="13"/>
      <c r="DYB73" s="13"/>
      <c r="DYC73" s="13"/>
      <c r="DYD73" s="13"/>
      <c r="DYE73" s="13"/>
      <c r="DYF73" s="13"/>
      <c r="DYG73" s="13"/>
      <c r="DYH73" s="13"/>
      <c r="DYI73" s="13"/>
      <c r="DYJ73" s="13"/>
      <c r="DYK73" s="13"/>
      <c r="DYL73" s="13"/>
      <c r="DYM73" s="13"/>
      <c r="DYN73" s="13"/>
      <c r="DYO73" s="13"/>
      <c r="DYP73" s="13"/>
      <c r="DYQ73" s="13"/>
      <c r="DYR73" s="13"/>
      <c r="DYS73" s="13"/>
      <c r="DYT73" s="13"/>
      <c r="DYU73" s="13"/>
      <c r="DYV73" s="13"/>
      <c r="DYW73" s="13"/>
      <c r="DYX73" s="13"/>
      <c r="DYY73" s="13"/>
      <c r="DYZ73" s="13"/>
      <c r="DZA73" s="13"/>
      <c r="DZB73" s="13"/>
      <c r="DZC73" s="13"/>
      <c r="DZD73" s="13"/>
      <c r="DZE73" s="13"/>
      <c r="DZF73" s="13"/>
      <c r="DZG73" s="13"/>
      <c r="DZH73" s="13"/>
      <c r="DZI73" s="13"/>
      <c r="DZJ73" s="13"/>
      <c r="DZK73" s="13"/>
      <c r="DZL73" s="13"/>
      <c r="DZM73" s="13"/>
      <c r="DZN73" s="13"/>
      <c r="DZO73" s="13"/>
      <c r="DZP73" s="13"/>
      <c r="DZQ73" s="13"/>
      <c r="DZR73" s="13"/>
      <c r="DZS73" s="13"/>
      <c r="DZT73" s="13"/>
      <c r="DZU73" s="13"/>
      <c r="DZV73" s="13"/>
      <c r="DZW73" s="13"/>
      <c r="DZX73" s="13"/>
      <c r="DZY73" s="13"/>
      <c r="DZZ73" s="13"/>
      <c r="EAA73" s="13"/>
      <c r="EAB73" s="13"/>
      <c r="EAC73" s="13"/>
      <c r="EAD73" s="13"/>
      <c r="EAE73" s="13"/>
      <c r="EAF73" s="13"/>
      <c r="EAG73" s="13"/>
      <c r="EAH73" s="13"/>
      <c r="EAI73" s="13"/>
      <c r="EAJ73" s="13"/>
      <c r="EAK73" s="13"/>
      <c r="EAL73" s="13"/>
      <c r="EAM73" s="13"/>
      <c r="EAN73" s="13"/>
      <c r="EAO73" s="13"/>
      <c r="EAP73" s="13"/>
      <c r="EAQ73" s="13"/>
      <c r="EAR73" s="13"/>
      <c r="EAS73" s="13"/>
      <c r="EAT73" s="13"/>
      <c r="EAU73" s="13"/>
      <c r="EAV73" s="13"/>
      <c r="EAW73" s="13"/>
      <c r="EAX73" s="13"/>
      <c r="EAY73" s="13"/>
      <c r="EAZ73" s="13"/>
      <c r="EBA73" s="13"/>
      <c r="EBB73" s="13"/>
      <c r="EBC73" s="13"/>
      <c r="EBD73" s="13"/>
      <c r="EBE73" s="13"/>
      <c r="EBF73" s="13"/>
      <c r="EBG73" s="13"/>
      <c r="EBH73" s="13"/>
      <c r="EBI73" s="13"/>
      <c r="EBJ73" s="13"/>
      <c r="EBK73" s="13"/>
      <c r="EBL73" s="13"/>
      <c r="EBM73" s="13"/>
      <c r="EBN73" s="13"/>
      <c r="EBO73" s="13"/>
      <c r="EBP73" s="13"/>
      <c r="EBQ73" s="13"/>
      <c r="EBR73" s="13"/>
      <c r="EBS73" s="13"/>
      <c r="EBT73" s="13"/>
      <c r="EBU73" s="13"/>
      <c r="EBV73" s="13"/>
      <c r="EBW73" s="13"/>
      <c r="EBX73" s="13"/>
      <c r="EBY73" s="13"/>
      <c r="EBZ73" s="13"/>
      <c r="ECA73" s="13"/>
      <c r="ECB73" s="13"/>
      <c r="ECC73" s="13"/>
      <c r="ECD73" s="13"/>
      <c r="ECE73" s="13"/>
      <c r="ECF73" s="13"/>
      <c r="ECG73" s="13"/>
      <c r="ECH73" s="13"/>
      <c r="ECI73" s="13"/>
      <c r="ECJ73" s="13"/>
      <c r="ECK73" s="13"/>
      <c r="ECL73" s="13"/>
      <c r="ECM73" s="13"/>
      <c r="ECN73" s="13"/>
      <c r="ECO73" s="13"/>
      <c r="ECP73" s="13"/>
      <c r="ECQ73" s="13"/>
      <c r="ECR73" s="13"/>
      <c r="ECS73" s="13"/>
      <c r="ECT73" s="13"/>
      <c r="ECU73" s="13"/>
      <c r="ECV73" s="13"/>
      <c r="ECW73" s="13"/>
      <c r="ECX73" s="13"/>
      <c r="ECY73" s="13"/>
      <c r="ECZ73" s="13"/>
      <c r="EDA73" s="13"/>
      <c r="EDB73" s="13"/>
      <c r="EDC73" s="13"/>
      <c r="EDD73" s="13"/>
      <c r="EDE73" s="13"/>
      <c r="EDF73" s="13"/>
      <c r="EDG73" s="13"/>
      <c r="EDH73" s="13"/>
      <c r="EDI73" s="13"/>
      <c r="EDJ73" s="13"/>
      <c r="EDK73" s="13"/>
      <c r="EDL73" s="13"/>
      <c r="EDM73" s="13"/>
      <c r="EDN73" s="13"/>
      <c r="EDO73" s="13"/>
      <c r="EDP73" s="13"/>
      <c r="EDQ73" s="13"/>
      <c r="EDR73" s="13"/>
      <c r="EDS73" s="13"/>
      <c r="EDT73" s="13"/>
      <c r="EDU73" s="13"/>
      <c r="EDV73" s="13"/>
      <c r="EDW73" s="13"/>
      <c r="EDX73" s="13"/>
      <c r="EDY73" s="13"/>
      <c r="EDZ73" s="13"/>
      <c r="EEA73" s="13"/>
      <c r="EEB73" s="13"/>
      <c r="EEC73" s="13"/>
      <c r="EED73" s="13"/>
      <c r="EEE73" s="13"/>
      <c r="EEF73" s="13"/>
      <c r="EEG73" s="13"/>
      <c r="EEH73" s="13"/>
      <c r="EEI73" s="13"/>
      <c r="EEJ73" s="13"/>
      <c r="EEK73" s="13"/>
      <c r="EEL73" s="13"/>
      <c r="EEM73" s="13"/>
      <c r="EEN73" s="13"/>
      <c r="EEO73" s="13"/>
      <c r="EEP73" s="13"/>
      <c r="EEQ73" s="13"/>
      <c r="EER73" s="13"/>
      <c r="EES73" s="13"/>
      <c r="EET73" s="13"/>
      <c r="EEU73" s="13"/>
      <c r="EEV73" s="13"/>
      <c r="EEW73" s="13"/>
      <c r="EEX73" s="13"/>
      <c r="EEY73" s="13"/>
      <c r="EEZ73" s="13"/>
      <c r="EFA73" s="13"/>
      <c r="EFB73" s="13"/>
      <c r="EFC73" s="13"/>
      <c r="EFD73" s="13"/>
      <c r="EFE73" s="13"/>
      <c r="EFF73" s="13"/>
      <c r="EFG73" s="13"/>
      <c r="EFH73" s="13"/>
      <c r="EFI73" s="13"/>
      <c r="EFJ73" s="13"/>
      <c r="EFK73" s="13"/>
      <c r="EFL73" s="13"/>
      <c r="EFM73" s="13"/>
      <c r="EFN73" s="13"/>
      <c r="EFO73" s="13"/>
      <c r="EFP73" s="13"/>
      <c r="EFQ73" s="13"/>
      <c r="EFR73" s="13"/>
      <c r="EFS73" s="13"/>
      <c r="EFT73" s="13"/>
      <c r="EFU73" s="13"/>
      <c r="EFV73" s="13"/>
      <c r="EFW73" s="13"/>
      <c r="EFX73" s="13"/>
      <c r="EFY73" s="13"/>
      <c r="EFZ73" s="13"/>
      <c r="EGA73" s="13"/>
      <c r="EGB73" s="13"/>
      <c r="EGC73" s="13"/>
      <c r="EGD73" s="13"/>
      <c r="EGE73" s="13"/>
      <c r="EGF73" s="13"/>
      <c r="EGG73" s="13"/>
      <c r="EGH73" s="13"/>
      <c r="EGI73" s="13"/>
      <c r="EGJ73" s="13"/>
      <c r="EGK73" s="13"/>
      <c r="EGL73" s="13"/>
      <c r="EGM73" s="13"/>
      <c r="EGN73" s="13"/>
      <c r="EGO73" s="13"/>
      <c r="EGP73" s="13"/>
      <c r="EGQ73" s="13"/>
      <c r="EGR73" s="13"/>
      <c r="EGS73" s="13"/>
      <c r="EGT73" s="13"/>
      <c r="EGU73" s="13"/>
      <c r="EGV73" s="13"/>
      <c r="EGW73" s="13"/>
      <c r="EGX73" s="13"/>
      <c r="EGY73" s="13"/>
      <c r="EGZ73" s="13"/>
      <c r="EHA73" s="13"/>
      <c r="EHB73" s="13"/>
      <c r="EHC73" s="13"/>
      <c r="EHD73" s="13"/>
      <c r="EHE73" s="13"/>
      <c r="EHF73" s="13"/>
      <c r="EHG73" s="13"/>
      <c r="EHH73" s="13"/>
      <c r="EHI73" s="13"/>
      <c r="EHJ73" s="13"/>
      <c r="EHK73" s="13"/>
      <c r="EHL73" s="13"/>
      <c r="EHM73" s="13"/>
      <c r="EHN73" s="13"/>
      <c r="EHO73" s="13"/>
      <c r="EHP73" s="13"/>
      <c r="EHQ73" s="13"/>
      <c r="EHR73" s="13"/>
      <c r="EHS73" s="13"/>
      <c r="EHT73" s="13"/>
      <c r="EHU73" s="13"/>
      <c r="EHV73" s="13"/>
      <c r="EHW73" s="13"/>
      <c r="EHX73" s="13"/>
      <c r="EHY73" s="13"/>
      <c r="EHZ73" s="13"/>
      <c r="EIA73" s="13"/>
      <c r="EIB73" s="13"/>
      <c r="EIC73" s="13"/>
      <c r="EID73" s="13"/>
      <c r="EIE73" s="13"/>
      <c r="EIF73" s="13"/>
      <c r="EIG73" s="13"/>
      <c r="EIH73" s="13"/>
      <c r="EII73" s="13"/>
      <c r="EIJ73" s="13"/>
      <c r="EIK73" s="13"/>
      <c r="EIL73" s="13"/>
      <c r="EIM73" s="13"/>
      <c r="EIN73" s="13"/>
      <c r="EIO73" s="13"/>
      <c r="EIP73" s="13"/>
      <c r="EIQ73" s="13"/>
      <c r="EIR73" s="13"/>
      <c r="EIS73" s="13"/>
      <c r="EIT73" s="13"/>
      <c r="EIU73" s="13"/>
      <c r="EIV73" s="13"/>
      <c r="EIW73" s="13"/>
      <c r="EIX73" s="13"/>
      <c r="EIY73" s="13"/>
      <c r="EIZ73" s="13"/>
      <c r="EJA73" s="13"/>
      <c r="EJB73" s="13"/>
      <c r="EJC73" s="13"/>
      <c r="EJD73" s="13"/>
      <c r="EJE73" s="13"/>
      <c r="EJF73" s="13"/>
      <c r="EJG73" s="13"/>
      <c r="EJH73" s="13"/>
      <c r="EJI73" s="13"/>
      <c r="EJJ73" s="13"/>
      <c r="EJK73" s="13"/>
      <c r="EJL73" s="13"/>
      <c r="EJM73" s="13"/>
      <c r="EJN73" s="13"/>
      <c r="EJO73" s="13"/>
      <c r="EJP73" s="13"/>
      <c r="EJQ73" s="13"/>
      <c r="EJR73" s="13"/>
      <c r="EJS73" s="13"/>
      <c r="EJT73" s="13"/>
      <c r="EJU73" s="13"/>
      <c r="EJV73" s="13"/>
      <c r="EJW73" s="13"/>
      <c r="EJX73" s="13"/>
      <c r="EJY73" s="13"/>
      <c r="EJZ73" s="13"/>
      <c r="EKA73" s="13"/>
      <c r="EKB73" s="13"/>
      <c r="EKC73" s="13"/>
      <c r="EKD73" s="13"/>
      <c r="EKE73" s="13"/>
      <c r="EKF73" s="13"/>
      <c r="EKG73" s="13"/>
      <c r="EKH73" s="13"/>
      <c r="EKI73" s="13"/>
      <c r="EKJ73" s="13"/>
      <c r="EKK73" s="13"/>
      <c r="EKL73" s="13"/>
      <c r="EKM73" s="13"/>
      <c r="EKN73" s="13"/>
      <c r="EKO73" s="13"/>
      <c r="EKP73" s="13"/>
      <c r="EKQ73" s="13"/>
      <c r="EKR73" s="13"/>
      <c r="EKS73" s="13"/>
      <c r="EKT73" s="13"/>
      <c r="EKU73" s="13"/>
      <c r="EKV73" s="13"/>
      <c r="EKW73" s="13"/>
      <c r="EKX73" s="13"/>
      <c r="EKY73" s="13"/>
      <c r="EKZ73" s="13"/>
      <c r="ELA73" s="13"/>
      <c r="ELB73" s="13"/>
      <c r="ELC73" s="13"/>
      <c r="ELD73" s="13"/>
      <c r="ELE73" s="13"/>
      <c r="ELF73" s="13"/>
      <c r="ELG73" s="13"/>
      <c r="ELH73" s="13"/>
      <c r="ELI73" s="13"/>
      <c r="ELJ73" s="13"/>
      <c r="ELK73" s="13"/>
      <c r="ELL73" s="13"/>
      <c r="ELM73" s="13"/>
      <c r="ELN73" s="13"/>
      <c r="ELO73" s="13"/>
      <c r="ELP73" s="13"/>
      <c r="ELQ73" s="13"/>
      <c r="ELR73" s="13"/>
      <c r="ELS73" s="13"/>
      <c r="ELT73" s="13"/>
      <c r="ELU73" s="13"/>
      <c r="ELV73" s="13"/>
      <c r="ELW73" s="13"/>
      <c r="ELX73" s="13"/>
      <c r="ELY73" s="13"/>
      <c r="ELZ73" s="13"/>
      <c r="EMA73" s="13"/>
      <c r="EMB73" s="13"/>
      <c r="EMC73" s="13"/>
      <c r="EMD73" s="13"/>
      <c r="EME73" s="13"/>
      <c r="EMF73" s="13"/>
      <c r="EMG73" s="13"/>
      <c r="EMH73" s="13"/>
      <c r="EMI73" s="13"/>
      <c r="EMJ73" s="13"/>
      <c r="EMK73" s="13"/>
      <c r="EML73" s="13"/>
      <c r="EMM73" s="13"/>
      <c r="EMN73" s="13"/>
      <c r="EMO73" s="13"/>
      <c r="EMP73" s="13"/>
      <c r="EMQ73" s="13"/>
      <c r="EMR73" s="13"/>
      <c r="EMS73" s="13"/>
      <c r="EMT73" s="13"/>
      <c r="EMU73" s="13"/>
      <c r="EMV73" s="13"/>
      <c r="EMW73" s="13"/>
      <c r="EMX73" s="13"/>
      <c r="EMY73" s="13"/>
      <c r="EMZ73" s="13"/>
      <c r="ENA73" s="13"/>
      <c r="ENB73" s="13"/>
      <c r="ENC73" s="13"/>
      <c r="END73" s="13"/>
      <c r="ENE73" s="13"/>
      <c r="ENF73" s="13"/>
      <c r="ENG73" s="13"/>
      <c r="ENH73" s="13"/>
      <c r="ENI73" s="13"/>
      <c r="ENJ73" s="13"/>
      <c r="ENK73" s="13"/>
      <c r="ENL73" s="13"/>
      <c r="ENM73" s="13"/>
      <c r="ENN73" s="13"/>
      <c r="ENO73" s="13"/>
      <c r="ENP73" s="13"/>
      <c r="ENQ73" s="13"/>
      <c r="ENR73" s="13"/>
      <c r="ENS73" s="13"/>
      <c r="ENT73" s="13"/>
      <c r="ENU73" s="13"/>
      <c r="ENV73" s="13"/>
      <c r="ENW73" s="13"/>
      <c r="ENX73" s="13"/>
      <c r="ENY73" s="13"/>
      <c r="ENZ73" s="13"/>
      <c r="EOA73" s="13"/>
      <c r="EOB73" s="13"/>
      <c r="EOC73" s="13"/>
      <c r="EOD73" s="13"/>
      <c r="EOE73" s="13"/>
      <c r="EOF73" s="13"/>
      <c r="EOG73" s="13"/>
      <c r="EOH73" s="13"/>
      <c r="EOI73" s="13"/>
      <c r="EOJ73" s="13"/>
      <c r="EOK73" s="13"/>
      <c r="EOL73" s="13"/>
      <c r="EOM73" s="13"/>
      <c r="EON73" s="13"/>
      <c r="EOO73" s="13"/>
      <c r="EOP73" s="13"/>
      <c r="EOQ73" s="13"/>
      <c r="EOR73" s="13"/>
      <c r="EOS73" s="13"/>
      <c r="EOT73" s="13"/>
      <c r="EOU73" s="13"/>
      <c r="EOV73" s="13"/>
      <c r="EOW73" s="13"/>
      <c r="EOX73" s="13"/>
      <c r="EOY73" s="13"/>
      <c r="EOZ73" s="13"/>
      <c r="EPA73" s="13"/>
      <c r="EPB73" s="13"/>
      <c r="EPC73" s="13"/>
      <c r="EPD73" s="13"/>
      <c r="EPE73" s="13"/>
      <c r="EPF73" s="13"/>
      <c r="EPG73" s="13"/>
      <c r="EPH73" s="13"/>
      <c r="EPI73" s="13"/>
      <c r="EPJ73" s="13"/>
      <c r="EPK73" s="13"/>
      <c r="EPL73" s="13"/>
      <c r="EPM73" s="13"/>
      <c r="EPN73" s="13"/>
      <c r="EPO73" s="13"/>
      <c r="EPP73" s="13"/>
      <c r="EPQ73" s="13"/>
      <c r="EPR73" s="13"/>
      <c r="EPS73" s="13"/>
      <c r="EPT73" s="13"/>
      <c r="EPU73" s="13"/>
      <c r="EPV73" s="13"/>
      <c r="EPW73" s="13"/>
      <c r="EPX73" s="13"/>
      <c r="EPY73" s="13"/>
      <c r="EPZ73" s="13"/>
      <c r="EQA73" s="13"/>
      <c r="EQB73" s="13"/>
      <c r="EQC73" s="13"/>
      <c r="EQD73" s="13"/>
      <c r="EQE73" s="13"/>
      <c r="EQF73" s="13"/>
      <c r="EQG73" s="13"/>
      <c r="EQH73" s="13"/>
      <c r="EQI73" s="13"/>
      <c r="EQJ73" s="13"/>
      <c r="EQK73" s="13"/>
      <c r="EQL73" s="13"/>
      <c r="EQM73" s="13"/>
      <c r="EQN73" s="13"/>
      <c r="EQO73" s="13"/>
      <c r="EQP73" s="13"/>
      <c r="EQQ73" s="13"/>
      <c r="EQR73" s="13"/>
      <c r="EQS73" s="13"/>
      <c r="EQT73" s="13"/>
      <c r="EQU73" s="13"/>
      <c r="EQV73" s="13"/>
      <c r="EQW73" s="13"/>
      <c r="EQX73" s="13"/>
      <c r="EQY73" s="13"/>
      <c r="EQZ73" s="13"/>
      <c r="ERA73" s="13"/>
      <c r="ERB73" s="13"/>
      <c r="ERC73" s="13"/>
      <c r="ERD73" s="13"/>
      <c r="ERE73" s="13"/>
      <c r="ERF73" s="13"/>
      <c r="ERG73" s="13"/>
      <c r="ERH73" s="13"/>
      <c r="ERI73" s="13"/>
      <c r="ERJ73" s="13"/>
      <c r="ERK73" s="13"/>
      <c r="ERL73" s="13"/>
      <c r="ERM73" s="13"/>
      <c r="ERN73" s="13"/>
      <c r="ERO73" s="13"/>
      <c r="ERP73" s="13"/>
      <c r="ERQ73" s="13"/>
      <c r="ERR73" s="13"/>
      <c r="ERS73" s="13"/>
      <c r="ERT73" s="13"/>
      <c r="ERU73" s="13"/>
      <c r="ERV73" s="13"/>
      <c r="ERW73" s="13"/>
      <c r="ERX73" s="13"/>
      <c r="ERY73" s="13"/>
      <c r="ERZ73" s="13"/>
      <c r="ESA73" s="13"/>
      <c r="ESB73" s="13"/>
      <c r="ESC73" s="13"/>
      <c r="ESD73" s="13"/>
      <c r="ESE73" s="13"/>
      <c r="ESF73" s="13"/>
      <c r="ESG73" s="13"/>
      <c r="ESH73" s="13"/>
      <c r="ESI73" s="13"/>
      <c r="ESJ73" s="13"/>
      <c r="ESK73" s="13"/>
      <c r="ESL73" s="13"/>
      <c r="ESM73" s="13"/>
      <c r="ESN73" s="13"/>
      <c r="ESO73" s="13"/>
      <c r="ESP73" s="13"/>
      <c r="ESQ73" s="13"/>
      <c r="ESR73" s="13"/>
      <c r="ESS73" s="13"/>
      <c r="EST73" s="13"/>
      <c r="ESU73" s="13"/>
      <c r="ESV73" s="13"/>
      <c r="ESW73" s="13"/>
      <c r="ESX73" s="13"/>
      <c r="ESY73" s="13"/>
      <c r="ESZ73" s="13"/>
      <c r="ETA73" s="13"/>
      <c r="ETB73" s="13"/>
      <c r="ETC73" s="13"/>
      <c r="ETD73" s="13"/>
      <c r="ETE73" s="13"/>
      <c r="ETF73" s="13"/>
      <c r="ETG73" s="13"/>
      <c r="ETH73" s="13"/>
      <c r="ETI73" s="13"/>
      <c r="ETJ73" s="13"/>
      <c r="ETK73" s="13"/>
      <c r="ETL73" s="13"/>
      <c r="ETM73" s="13"/>
      <c r="ETN73" s="13"/>
      <c r="ETO73" s="13"/>
      <c r="ETP73" s="13"/>
      <c r="ETQ73" s="13"/>
      <c r="ETR73" s="13"/>
      <c r="ETS73" s="13"/>
      <c r="ETT73" s="13"/>
      <c r="ETU73" s="13"/>
      <c r="ETV73" s="13"/>
      <c r="ETW73" s="13"/>
      <c r="ETX73" s="13"/>
      <c r="ETY73" s="13"/>
      <c r="ETZ73" s="13"/>
      <c r="EUA73" s="13"/>
      <c r="EUB73" s="13"/>
      <c r="EUC73" s="13"/>
      <c r="EUD73" s="13"/>
      <c r="EUE73" s="13"/>
      <c r="EUF73" s="13"/>
      <c r="EUG73" s="13"/>
      <c r="EUH73" s="13"/>
      <c r="EUI73" s="13"/>
      <c r="EUJ73" s="13"/>
      <c r="EUK73" s="13"/>
      <c r="EUL73" s="13"/>
      <c r="EUM73" s="13"/>
      <c r="EUN73" s="13"/>
      <c r="EUO73" s="13"/>
      <c r="EUP73" s="13"/>
      <c r="EUQ73" s="13"/>
      <c r="EUR73" s="13"/>
      <c r="EUS73" s="13"/>
      <c r="EUT73" s="13"/>
      <c r="EUU73" s="13"/>
      <c r="EUV73" s="13"/>
      <c r="EUW73" s="13"/>
      <c r="EUX73" s="13"/>
      <c r="EUY73" s="13"/>
      <c r="EUZ73" s="13"/>
      <c r="EVA73" s="13"/>
      <c r="EVB73" s="13"/>
      <c r="EVC73" s="13"/>
      <c r="EVD73" s="13"/>
      <c r="EVE73" s="13"/>
      <c r="EVF73" s="13"/>
      <c r="EVG73" s="13"/>
      <c r="EVH73" s="13"/>
      <c r="EVI73" s="13"/>
      <c r="EVJ73" s="13"/>
      <c r="EVK73" s="13"/>
      <c r="EVL73" s="13"/>
      <c r="EVM73" s="13"/>
      <c r="EVN73" s="13"/>
      <c r="EVO73" s="13"/>
      <c r="EVP73" s="13"/>
      <c r="EVQ73" s="13"/>
      <c r="EVR73" s="13"/>
      <c r="EVS73" s="13"/>
      <c r="EVT73" s="13"/>
      <c r="EVU73" s="13"/>
      <c r="EVV73" s="13"/>
      <c r="EVW73" s="13"/>
      <c r="EVX73" s="13"/>
      <c r="EVY73" s="13"/>
      <c r="EVZ73" s="13"/>
      <c r="EWA73" s="13"/>
      <c r="EWB73" s="13"/>
      <c r="EWC73" s="13"/>
      <c r="EWD73" s="13"/>
      <c r="EWE73" s="13"/>
      <c r="EWF73" s="13"/>
      <c r="EWG73" s="13"/>
      <c r="EWH73" s="13"/>
      <c r="EWI73" s="13"/>
      <c r="EWJ73" s="13"/>
      <c r="EWK73" s="13"/>
      <c r="EWL73" s="13"/>
      <c r="EWM73" s="13"/>
      <c r="EWN73" s="13"/>
      <c r="EWO73" s="13"/>
      <c r="EWP73" s="13"/>
      <c r="EWQ73" s="13"/>
      <c r="EWR73" s="13"/>
      <c r="EWS73" s="13"/>
      <c r="EWT73" s="13"/>
      <c r="EWU73" s="13"/>
      <c r="EWV73" s="13"/>
      <c r="EWW73" s="13"/>
      <c r="EWX73" s="13"/>
      <c r="EWY73" s="13"/>
      <c r="EWZ73" s="13"/>
      <c r="EXA73" s="13"/>
      <c r="EXB73" s="13"/>
      <c r="EXC73" s="13"/>
      <c r="EXD73" s="13"/>
      <c r="EXE73" s="13"/>
      <c r="EXF73" s="13"/>
      <c r="EXG73" s="13"/>
      <c r="EXH73" s="13"/>
      <c r="EXI73" s="13"/>
      <c r="EXJ73" s="13"/>
      <c r="EXK73" s="13"/>
      <c r="EXL73" s="13"/>
      <c r="EXM73" s="13"/>
      <c r="EXN73" s="13"/>
      <c r="EXO73" s="13"/>
      <c r="EXP73" s="13"/>
      <c r="EXQ73" s="13"/>
      <c r="EXR73" s="13"/>
      <c r="EXS73" s="13"/>
      <c r="EXT73" s="13"/>
      <c r="EXU73" s="13"/>
      <c r="EXV73" s="13"/>
      <c r="EXW73" s="13"/>
      <c r="EXX73" s="13"/>
      <c r="EXY73" s="13"/>
      <c r="EXZ73" s="13"/>
      <c r="EYA73" s="13"/>
      <c r="EYB73" s="13"/>
      <c r="EYC73" s="13"/>
      <c r="EYD73" s="13"/>
      <c r="EYE73" s="13"/>
      <c r="EYF73" s="13"/>
      <c r="EYG73" s="13"/>
      <c r="EYH73" s="13"/>
      <c r="EYI73" s="13"/>
      <c r="EYJ73" s="13"/>
      <c r="EYK73" s="13"/>
      <c r="EYL73" s="13"/>
      <c r="EYM73" s="13"/>
      <c r="EYN73" s="13"/>
      <c r="EYO73" s="13"/>
      <c r="EYP73" s="13"/>
      <c r="EYQ73" s="13"/>
      <c r="EYR73" s="13"/>
      <c r="EYS73" s="13"/>
      <c r="EYT73" s="13"/>
      <c r="EYU73" s="13"/>
      <c r="EYV73" s="13"/>
      <c r="EYW73" s="13"/>
      <c r="EYX73" s="13"/>
      <c r="EYY73" s="13"/>
      <c r="EYZ73" s="13"/>
      <c r="EZA73" s="13"/>
      <c r="EZB73" s="13"/>
      <c r="EZC73" s="13"/>
      <c r="EZD73" s="13"/>
      <c r="EZE73" s="13"/>
      <c r="EZF73" s="13"/>
      <c r="EZG73" s="13"/>
      <c r="EZH73" s="13"/>
      <c r="EZI73" s="13"/>
      <c r="EZJ73" s="13"/>
      <c r="EZK73" s="13"/>
      <c r="EZL73" s="13"/>
      <c r="EZM73" s="13"/>
      <c r="EZN73" s="13"/>
      <c r="EZO73" s="13"/>
      <c r="EZP73" s="13"/>
      <c r="EZQ73" s="13"/>
      <c r="EZR73" s="13"/>
      <c r="EZS73" s="13"/>
      <c r="EZT73" s="13"/>
      <c r="EZU73" s="13"/>
      <c r="EZV73" s="13"/>
      <c r="EZW73" s="13"/>
      <c r="EZX73" s="13"/>
      <c r="EZY73" s="13"/>
      <c r="EZZ73" s="13"/>
      <c r="FAA73" s="13"/>
      <c r="FAB73" s="13"/>
      <c r="FAC73" s="13"/>
      <c r="FAD73" s="13"/>
      <c r="FAE73" s="13"/>
      <c r="FAF73" s="13"/>
      <c r="FAG73" s="13"/>
      <c r="FAH73" s="13"/>
      <c r="FAI73" s="13"/>
      <c r="FAJ73" s="13"/>
      <c r="FAK73" s="13"/>
      <c r="FAL73" s="13"/>
      <c r="FAM73" s="13"/>
      <c r="FAN73" s="13"/>
      <c r="FAO73" s="13"/>
      <c r="FAP73" s="13"/>
      <c r="FAQ73" s="13"/>
      <c r="FAR73" s="13"/>
      <c r="FAS73" s="13"/>
      <c r="FAT73" s="13"/>
      <c r="FAU73" s="13"/>
      <c r="FAV73" s="13"/>
      <c r="FAW73" s="13"/>
      <c r="FAX73" s="13"/>
      <c r="FAY73" s="13"/>
      <c r="FAZ73" s="13"/>
      <c r="FBA73" s="13"/>
      <c r="FBB73" s="13"/>
      <c r="FBC73" s="13"/>
      <c r="FBD73" s="13"/>
      <c r="FBE73" s="13"/>
      <c r="FBF73" s="13"/>
      <c r="FBG73" s="13"/>
      <c r="FBH73" s="13"/>
      <c r="FBI73" s="13"/>
      <c r="FBJ73" s="13"/>
      <c r="FBK73" s="13"/>
      <c r="FBL73" s="13"/>
      <c r="FBM73" s="13"/>
      <c r="FBN73" s="13"/>
      <c r="FBO73" s="13"/>
      <c r="FBP73" s="13"/>
      <c r="FBQ73" s="13"/>
      <c r="FBR73" s="13"/>
      <c r="FBS73" s="13"/>
      <c r="FBT73" s="13"/>
      <c r="FBU73" s="13"/>
      <c r="FBV73" s="13"/>
      <c r="FBW73" s="13"/>
      <c r="FBX73" s="13"/>
      <c r="FBY73" s="13"/>
      <c r="FBZ73" s="13"/>
      <c r="FCA73" s="13"/>
      <c r="FCB73" s="13"/>
      <c r="FCC73" s="13"/>
      <c r="FCD73" s="13"/>
      <c r="FCE73" s="13"/>
      <c r="FCF73" s="13"/>
      <c r="FCG73" s="13"/>
      <c r="FCH73" s="13"/>
      <c r="FCI73" s="13"/>
      <c r="FCJ73" s="13"/>
      <c r="FCK73" s="13"/>
      <c r="FCL73" s="13"/>
      <c r="FCM73" s="13"/>
      <c r="FCN73" s="13"/>
      <c r="FCO73" s="13"/>
      <c r="FCP73" s="13"/>
      <c r="FCQ73" s="13"/>
      <c r="FCR73" s="13"/>
      <c r="FCS73" s="13"/>
      <c r="FCT73" s="13"/>
      <c r="FCU73" s="13"/>
      <c r="FCV73" s="13"/>
      <c r="FCW73" s="13"/>
      <c r="FCX73" s="13"/>
      <c r="FCY73" s="13"/>
      <c r="FCZ73" s="13"/>
      <c r="FDA73" s="13"/>
      <c r="FDB73" s="13"/>
      <c r="FDC73" s="13"/>
      <c r="FDD73" s="13"/>
      <c r="FDE73" s="13"/>
      <c r="FDF73" s="13"/>
      <c r="FDG73" s="13"/>
      <c r="FDH73" s="13"/>
      <c r="FDI73" s="13"/>
      <c r="FDJ73" s="13"/>
      <c r="FDK73" s="13"/>
      <c r="FDL73" s="13"/>
      <c r="FDM73" s="13"/>
      <c r="FDN73" s="13"/>
      <c r="FDO73" s="13"/>
      <c r="FDP73" s="13"/>
      <c r="FDQ73" s="13"/>
      <c r="FDR73" s="13"/>
      <c r="FDS73" s="13"/>
      <c r="FDT73" s="13"/>
      <c r="FDU73" s="13"/>
      <c r="FDV73" s="13"/>
      <c r="FDW73" s="13"/>
      <c r="FDX73" s="13"/>
      <c r="FDY73" s="13"/>
      <c r="FDZ73" s="13"/>
      <c r="FEA73" s="13"/>
      <c r="FEB73" s="13"/>
      <c r="FEC73" s="13"/>
      <c r="FED73" s="13"/>
      <c r="FEE73" s="13"/>
      <c r="FEF73" s="13"/>
      <c r="FEG73" s="13"/>
      <c r="FEH73" s="13"/>
      <c r="FEI73" s="13"/>
      <c r="FEJ73" s="13"/>
      <c r="FEK73" s="13"/>
      <c r="FEL73" s="13"/>
      <c r="FEM73" s="13"/>
      <c r="FEN73" s="13"/>
      <c r="FEO73" s="13"/>
      <c r="FEP73" s="13"/>
      <c r="FEQ73" s="13"/>
      <c r="FER73" s="13"/>
      <c r="FES73" s="13"/>
      <c r="FET73" s="13"/>
      <c r="FEU73" s="13"/>
      <c r="FEV73" s="13"/>
      <c r="FEW73" s="13"/>
      <c r="FEX73" s="13"/>
      <c r="FEY73" s="13"/>
      <c r="FEZ73" s="13"/>
      <c r="FFA73" s="13"/>
      <c r="FFB73" s="13"/>
      <c r="FFC73" s="13"/>
      <c r="FFD73" s="13"/>
      <c r="FFE73" s="13"/>
      <c r="FFF73" s="13"/>
      <c r="FFG73" s="13"/>
      <c r="FFH73" s="13"/>
      <c r="FFI73" s="13"/>
      <c r="FFJ73" s="13"/>
      <c r="FFK73" s="13"/>
      <c r="FFL73" s="13"/>
      <c r="FFM73" s="13"/>
      <c r="FFN73" s="13"/>
      <c r="FFO73" s="13"/>
      <c r="FFP73" s="13"/>
      <c r="FFQ73" s="13"/>
      <c r="FFR73" s="13"/>
      <c r="FFS73" s="13"/>
      <c r="FFT73" s="13"/>
      <c r="FFU73" s="13"/>
      <c r="FFV73" s="13"/>
      <c r="FFW73" s="13"/>
      <c r="FFX73" s="13"/>
      <c r="FFY73" s="13"/>
      <c r="FFZ73" s="13"/>
      <c r="FGA73" s="13"/>
      <c r="FGB73" s="13"/>
      <c r="FGC73" s="13"/>
      <c r="FGD73" s="13"/>
      <c r="FGE73" s="13"/>
      <c r="FGF73" s="13"/>
      <c r="FGG73" s="13"/>
      <c r="FGH73" s="13"/>
      <c r="FGI73" s="13"/>
      <c r="FGJ73" s="13"/>
      <c r="FGK73" s="13"/>
      <c r="FGL73" s="13"/>
      <c r="FGM73" s="13"/>
      <c r="FGN73" s="13"/>
      <c r="FGO73" s="13"/>
      <c r="FGP73" s="13"/>
      <c r="FGQ73" s="13"/>
      <c r="FGR73" s="13"/>
      <c r="FGS73" s="13"/>
      <c r="FGT73" s="13"/>
      <c r="FGU73" s="13"/>
      <c r="FGV73" s="13"/>
      <c r="FGW73" s="13"/>
      <c r="FGX73" s="13"/>
      <c r="FGY73" s="13"/>
      <c r="FGZ73" s="13"/>
      <c r="FHA73" s="13"/>
      <c r="FHB73" s="13"/>
      <c r="FHC73" s="13"/>
      <c r="FHD73" s="13"/>
      <c r="FHE73" s="13"/>
      <c r="FHF73" s="13"/>
      <c r="FHG73" s="13"/>
      <c r="FHH73" s="13"/>
      <c r="FHI73" s="13"/>
      <c r="FHJ73" s="13"/>
      <c r="FHK73" s="13"/>
      <c r="FHL73" s="13"/>
      <c r="FHM73" s="13"/>
      <c r="FHN73" s="13"/>
      <c r="FHO73" s="13"/>
      <c r="FHP73" s="13"/>
      <c r="FHQ73" s="13"/>
      <c r="FHR73" s="13"/>
      <c r="FHS73" s="13"/>
      <c r="FHT73" s="13"/>
      <c r="FHU73" s="13"/>
      <c r="FHV73" s="13"/>
      <c r="FHW73" s="13"/>
      <c r="FHX73" s="13"/>
      <c r="FHY73" s="13"/>
      <c r="FHZ73" s="13"/>
      <c r="FIA73" s="13"/>
      <c r="FIB73" s="13"/>
      <c r="FIC73" s="13"/>
      <c r="FID73" s="13"/>
      <c r="FIE73" s="13"/>
      <c r="FIF73" s="13"/>
      <c r="FIG73" s="13"/>
      <c r="FIH73" s="13"/>
      <c r="FII73" s="13"/>
      <c r="FIJ73" s="13"/>
      <c r="FIK73" s="13"/>
      <c r="FIL73" s="13"/>
      <c r="FIM73" s="13"/>
      <c r="FIN73" s="13"/>
      <c r="FIO73" s="13"/>
      <c r="FIP73" s="13"/>
      <c r="FIQ73" s="13"/>
      <c r="FIR73" s="13"/>
      <c r="FIS73" s="13"/>
      <c r="FIT73" s="13"/>
      <c r="FIU73" s="13"/>
      <c r="FIV73" s="13"/>
      <c r="FIW73" s="13"/>
      <c r="FIX73" s="13"/>
      <c r="FIY73" s="13"/>
      <c r="FIZ73" s="13"/>
      <c r="FJA73" s="13"/>
      <c r="FJB73" s="13"/>
      <c r="FJC73" s="13"/>
      <c r="FJD73" s="13"/>
      <c r="FJE73" s="13"/>
      <c r="FJF73" s="13"/>
      <c r="FJG73" s="13"/>
      <c r="FJH73" s="13"/>
      <c r="FJI73" s="13"/>
      <c r="FJJ73" s="13"/>
      <c r="FJK73" s="13"/>
      <c r="FJL73" s="13"/>
      <c r="FJM73" s="13"/>
      <c r="FJN73" s="13"/>
      <c r="FJO73" s="13"/>
      <c r="FJP73" s="13"/>
      <c r="FJQ73" s="13"/>
      <c r="FJR73" s="13"/>
      <c r="FJS73" s="13"/>
      <c r="FJT73" s="13"/>
      <c r="FJU73" s="13"/>
      <c r="FJV73" s="13"/>
      <c r="FJW73" s="13"/>
      <c r="FJX73" s="13"/>
      <c r="FJY73" s="13"/>
      <c r="FJZ73" s="13"/>
      <c r="FKA73" s="13"/>
      <c r="FKB73" s="13"/>
      <c r="FKC73" s="13"/>
      <c r="FKD73" s="13"/>
      <c r="FKE73" s="13"/>
      <c r="FKF73" s="13"/>
      <c r="FKG73" s="13"/>
      <c r="FKH73" s="13"/>
      <c r="FKI73" s="13"/>
      <c r="FKJ73" s="13"/>
      <c r="FKK73" s="13"/>
      <c r="FKL73" s="13"/>
      <c r="FKM73" s="13"/>
      <c r="FKN73" s="13"/>
      <c r="FKO73" s="13"/>
      <c r="FKP73" s="13"/>
      <c r="FKQ73" s="13"/>
      <c r="FKR73" s="13"/>
      <c r="FKS73" s="13"/>
      <c r="FKT73" s="13"/>
      <c r="FKU73" s="13"/>
      <c r="FKV73" s="13"/>
      <c r="FKW73" s="13"/>
      <c r="FKX73" s="13"/>
      <c r="FKY73" s="13"/>
      <c r="FKZ73" s="13"/>
      <c r="FLA73" s="13"/>
      <c r="FLB73" s="13"/>
      <c r="FLC73" s="13"/>
      <c r="FLD73" s="13"/>
      <c r="FLE73" s="13"/>
      <c r="FLF73" s="13"/>
      <c r="FLG73" s="13"/>
      <c r="FLH73" s="13"/>
      <c r="FLI73" s="13"/>
      <c r="FLJ73" s="13"/>
      <c r="FLK73" s="13"/>
      <c r="FLL73" s="13"/>
      <c r="FLM73" s="13"/>
      <c r="FLN73" s="13"/>
      <c r="FLO73" s="13"/>
      <c r="FLP73" s="13"/>
      <c r="FLQ73" s="13"/>
      <c r="FLR73" s="13"/>
      <c r="FLS73" s="13"/>
      <c r="FLT73" s="13"/>
      <c r="FLU73" s="13"/>
      <c r="FLV73" s="13"/>
      <c r="FLW73" s="13"/>
      <c r="FLX73" s="13"/>
      <c r="FLY73" s="13"/>
      <c r="FLZ73" s="13"/>
      <c r="FMA73" s="13"/>
      <c r="FMB73" s="13"/>
      <c r="FMC73" s="13"/>
      <c r="FMD73" s="13"/>
      <c r="FME73" s="13"/>
      <c r="FMF73" s="13"/>
      <c r="FMG73" s="13"/>
      <c r="FMH73" s="13"/>
      <c r="FMI73" s="13"/>
      <c r="FMJ73" s="13"/>
      <c r="FMK73" s="13"/>
      <c r="FML73" s="13"/>
      <c r="FMM73" s="13"/>
      <c r="FMN73" s="13"/>
      <c r="FMO73" s="13"/>
      <c r="FMP73" s="13"/>
      <c r="FMQ73" s="13"/>
      <c r="FMR73" s="13"/>
      <c r="FMS73" s="13"/>
      <c r="FMT73" s="13"/>
      <c r="FMU73" s="13"/>
      <c r="FMV73" s="13"/>
      <c r="FMW73" s="13"/>
      <c r="FMX73" s="13"/>
      <c r="FMY73" s="13"/>
      <c r="FMZ73" s="13"/>
      <c r="FNA73" s="13"/>
      <c r="FNB73" s="13"/>
      <c r="FNC73" s="13"/>
      <c r="FND73" s="13"/>
      <c r="FNE73" s="13"/>
      <c r="FNF73" s="13"/>
      <c r="FNG73" s="13"/>
      <c r="FNH73" s="13"/>
      <c r="FNI73" s="13"/>
      <c r="FNJ73" s="13"/>
      <c r="FNK73" s="13"/>
      <c r="FNL73" s="13"/>
      <c r="FNM73" s="13"/>
      <c r="FNN73" s="13"/>
      <c r="FNO73" s="13"/>
      <c r="FNP73" s="13"/>
      <c r="FNQ73" s="13"/>
      <c r="FNR73" s="13"/>
      <c r="FNS73" s="13"/>
      <c r="FNT73" s="13"/>
      <c r="FNU73" s="13"/>
      <c r="FNV73" s="13"/>
      <c r="FNW73" s="13"/>
      <c r="FNX73" s="13"/>
      <c r="FNY73" s="13"/>
      <c r="FNZ73" s="13"/>
      <c r="FOA73" s="13"/>
      <c r="FOB73" s="13"/>
      <c r="FOC73" s="13"/>
      <c r="FOD73" s="13"/>
      <c r="FOE73" s="13"/>
      <c r="FOF73" s="13"/>
      <c r="FOG73" s="13"/>
      <c r="FOH73" s="13"/>
      <c r="FOI73" s="13"/>
      <c r="FOJ73" s="13"/>
      <c r="FOK73" s="13"/>
      <c r="FOL73" s="13"/>
      <c r="FOM73" s="13"/>
      <c r="FON73" s="13"/>
      <c r="FOO73" s="13"/>
      <c r="FOP73" s="13"/>
      <c r="FOQ73" s="13"/>
      <c r="FOR73" s="13"/>
      <c r="FOS73" s="13"/>
      <c r="FOT73" s="13"/>
      <c r="FOU73" s="13"/>
      <c r="FOV73" s="13"/>
      <c r="FOW73" s="13"/>
      <c r="FOX73" s="13"/>
      <c r="FOY73" s="13"/>
      <c r="FOZ73" s="13"/>
      <c r="FPA73" s="13"/>
      <c r="FPB73" s="13"/>
      <c r="FPC73" s="13"/>
      <c r="FPD73" s="13"/>
      <c r="FPE73" s="13"/>
      <c r="FPF73" s="13"/>
      <c r="FPG73" s="13"/>
      <c r="FPH73" s="13"/>
      <c r="FPI73" s="13"/>
      <c r="FPJ73" s="13"/>
      <c r="FPK73" s="13"/>
      <c r="FPL73" s="13"/>
      <c r="FPM73" s="13"/>
      <c r="FPN73" s="13"/>
      <c r="FPO73" s="13"/>
      <c r="FPP73" s="13"/>
      <c r="FPQ73" s="13"/>
      <c r="FPR73" s="13"/>
      <c r="FPS73" s="13"/>
      <c r="FPT73" s="13"/>
      <c r="FPU73" s="13"/>
      <c r="FPV73" s="13"/>
      <c r="FPW73" s="13"/>
      <c r="FPX73" s="13"/>
      <c r="FPY73" s="13"/>
      <c r="FPZ73" s="13"/>
      <c r="FQA73" s="13"/>
      <c r="FQB73" s="13"/>
      <c r="FQC73" s="13"/>
      <c r="FQD73" s="13"/>
      <c r="FQE73" s="13"/>
      <c r="FQF73" s="13"/>
      <c r="FQG73" s="13"/>
      <c r="FQH73" s="13"/>
      <c r="FQI73" s="13"/>
      <c r="FQJ73" s="13"/>
      <c r="FQK73" s="13"/>
      <c r="FQL73" s="13"/>
      <c r="FQM73" s="13"/>
      <c r="FQN73" s="13"/>
      <c r="FQO73" s="13"/>
      <c r="FQP73" s="13"/>
      <c r="FQQ73" s="13"/>
      <c r="FQR73" s="13"/>
      <c r="FQS73" s="13"/>
      <c r="FQT73" s="13"/>
      <c r="FQU73" s="13"/>
      <c r="FQV73" s="13"/>
      <c r="FQW73" s="13"/>
      <c r="FQX73" s="13"/>
      <c r="FQY73" s="13"/>
      <c r="FQZ73" s="13"/>
      <c r="FRA73" s="13"/>
      <c r="FRB73" s="13"/>
      <c r="FRC73" s="13"/>
      <c r="FRD73" s="13"/>
      <c r="FRE73" s="13"/>
      <c r="FRF73" s="13"/>
      <c r="FRG73" s="13"/>
      <c r="FRH73" s="13"/>
      <c r="FRI73" s="13"/>
      <c r="FRJ73" s="13"/>
      <c r="FRK73" s="13"/>
      <c r="FRL73" s="13"/>
      <c r="FRM73" s="13"/>
      <c r="FRN73" s="13"/>
      <c r="FRO73" s="13"/>
      <c r="FRP73" s="13"/>
      <c r="FRQ73" s="13"/>
      <c r="FRR73" s="13"/>
      <c r="FRS73" s="13"/>
      <c r="FRT73" s="13"/>
      <c r="FRU73" s="13"/>
      <c r="FRV73" s="13"/>
      <c r="FRW73" s="13"/>
      <c r="FRX73" s="13"/>
      <c r="FRY73" s="13"/>
      <c r="FRZ73" s="13"/>
      <c r="FSA73" s="13"/>
      <c r="FSB73" s="13"/>
      <c r="FSC73" s="13"/>
      <c r="FSD73" s="13"/>
      <c r="FSE73" s="13"/>
      <c r="FSF73" s="13"/>
      <c r="FSG73" s="13"/>
      <c r="FSH73" s="13"/>
      <c r="FSI73" s="13"/>
      <c r="FSJ73" s="13"/>
      <c r="FSK73" s="13"/>
      <c r="FSL73" s="13"/>
      <c r="FSM73" s="13"/>
      <c r="FSN73" s="13"/>
      <c r="FSO73" s="13"/>
      <c r="FSP73" s="13"/>
      <c r="FSQ73" s="13"/>
      <c r="FSR73" s="13"/>
      <c r="FSS73" s="13"/>
      <c r="FST73" s="13"/>
      <c r="FSU73" s="13"/>
      <c r="FSV73" s="13"/>
      <c r="FSW73" s="13"/>
      <c r="FSX73" s="13"/>
      <c r="FSY73" s="13"/>
      <c r="FSZ73" s="13"/>
      <c r="FTA73" s="13"/>
      <c r="FTB73" s="13"/>
      <c r="FTC73" s="13"/>
      <c r="FTD73" s="13"/>
      <c r="FTE73" s="13"/>
      <c r="FTF73" s="13"/>
      <c r="FTG73" s="13"/>
      <c r="FTH73" s="13"/>
      <c r="FTI73" s="13"/>
      <c r="FTJ73" s="13"/>
      <c r="FTK73" s="13"/>
      <c r="FTL73" s="13"/>
      <c r="FTM73" s="13"/>
      <c r="FTN73" s="13"/>
      <c r="FTO73" s="13"/>
      <c r="FTP73" s="13"/>
      <c r="FTQ73" s="13"/>
      <c r="FTR73" s="13"/>
      <c r="FTS73" s="13"/>
      <c r="FTT73" s="13"/>
      <c r="FTU73" s="13"/>
      <c r="FTV73" s="13"/>
      <c r="FTW73" s="13"/>
      <c r="FTX73" s="13"/>
      <c r="FTY73" s="13"/>
      <c r="FTZ73" s="13"/>
      <c r="FUA73" s="13"/>
      <c r="FUB73" s="13"/>
      <c r="FUC73" s="13"/>
      <c r="FUD73" s="13"/>
      <c r="FUE73" s="13"/>
      <c r="FUF73" s="13"/>
      <c r="FUG73" s="13"/>
      <c r="FUH73" s="13"/>
      <c r="FUI73" s="13"/>
      <c r="FUJ73" s="13"/>
      <c r="FUK73" s="13"/>
      <c r="FUL73" s="13"/>
      <c r="FUM73" s="13"/>
      <c r="FUN73" s="13"/>
      <c r="FUO73" s="13"/>
      <c r="FUP73" s="13"/>
      <c r="FUQ73" s="13"/>
      <c r="FUR73" s="13"/>
      <c r="FUS73" s="13"/>
      <c r="FUT73" s="13"/>
      <c r="FUU73" s="13"/>
      <c r="FUV73" s="13"/>
      <c r="FUW73" s="13"/>
      <c r="FUX73" s="13"/>
      <c r="FUY73" s="13"/>
      <c r="FUZ73" s="13"/>
      <c r="FVA73" s="13"/>
      <c r="FVB73" s="13"/>
      <c r="FVC73" s="13"/>
      <c r="FVD73" s="13"/>
      <c r="FVE73" s="13"/>
      <c r="FVF73" s="13"/>
      <c r="FVG73" s="13"/>
      <c r="FVH73" s="13"/>
      <c r="FVI73" s="13"/>
      <c r="FVJ73" s="13"/>
      <c r="FVK73" s="13"/>
      <c r="FVL73" s="13"/>
      <c r="FVM73" s="13"/>
      <c r="FVN73" s="13"/>
      <c r="FVO73" s="13"/>
      <c r="FVP73" s="13"/>
      <c r="FVQ73" s="13"/>
      <c r="FVR73" s="13"/>
      <c r="FVS73" s="13"/>
      <c r="FVT73" s="13"/>
      <c r="FVU73" s="13"/>
      <c r="FVV73" s="13"/>
      <c r="FVW73" s="13"/>
      <c r="FVX73" s="13"/>
      <c r="FVY73" s="13"/>
      <c r="FVZ73" s="13"/>
      <c r="FWA73" s="13"/>
      <c r="FWB73" s="13"/>
      <c r="FWC73" s="13"/>
      <c r="FWD73" s="13"/>
      <c r="FWE73" s="13"/>
      <c r="FWF73" s="13"/>
      <c r="FWG73" s="13"/>
      <c r="FWH73" s="13"/>
      <c r="FWI73" s="13"/>
      <c r="FWJ73" s="13"/>
      <c r="FWK73" s="13"/>
      <c r="FWL73" s="13"/>
      <c r="FWM73" s="13"/>
      <c r="FWN73" s="13"/>
      <c r="FWO73" s="13"/>
      <c r="FWP73" s="13"/>
      <c r="FWQ73" s="13"/>
      <c r="FWR73" s="13"/>
      <c r="FWS73" s="13"/>
      <c r="FWT73" s="13"/>
      <c r="FWU73" s="13"/>
      <c r="FWV73" s="13"/>
      <c r="FWW73" s="13"/>
      <c r="FWX73" s="13"/>
      <c r="FWY73" s="13"/>
      <c r="FWZ73" s="13"/>
      <c r="FXA73" s="13"/>
      <c r="FXB73" s="13"/>
      <c r="FXC73" s="13"/>
      <c r="FXD73" s="13"/>
      <c r="FXE73" s="13"/>
      <c r="FXF73" s="13"/>
      <c r="FXG73" s="13"/>
      <c r="FXH73" s="13"/>
      <c r="FXI73" s="13"/>
      <c r="FXJ73" s="13"/>
      <c r="FXK73" s="13"/>
      <c r="FXL73" s="13"/>
      <c r="FXM73" s="13"/>
      <c r="FXN73" s="13"/>
      <c r="FXO73" s="13"/>
      <c r="FXP73" s="13"/>
      <c r="FXQ73" s="13"/>
      <c r="FXR73" s="13"/>
      <c r="FXS73" s="13"/>
      <c r="FXT73" s="13"/>
      <c r="FXU73" s="13"/>
      <c r="FXV73" s="13"/>
      <c r="FXW73" s="13"/>
      <c r="FXX73" s="13"/>
      <c r="FXY73" s="13"/>
      <c r="FXZ73" s="13"/>
      <c r="FYA73" s="13"/>
      <c r="FYB73" s="13"/>
      <c r="FYC73" s="13"/>
      <c r="FYD73" s="13"/>
      <c r="FYE73" s="13"/>
      <c r="FYF73" s="13"/>
      <c r="FYG73" s="13"/>
      <c r="FYH73" s="13"/>
      <c r="FYI73" s="13"/>
      <c r="FYJ73" s="13"/>
      <c r="FYK73" s="13"/>
      <c r="FYL73" s="13"/>
      <c r="FYM73" s="13"/>
      <c r="FYN73" s="13"/>
      <c r="FYO73" s="13"/>
      <c r="FYP73" s="13"/>
      <c r="FYQ73" s="13"/>
      <c r="FYR73" s="13"/>
      <c r="FYS73" s="13"/>
      <c r="FYT73" s="13"/>
      <c r="FYU73" s="13"/>
      <c r="FYV73" s="13"/>
      <c r="FYW73" s="13"/>
      <c r="FYX73" s="13"/>
      <c r="FYY73" s="13"/>
      <c r="FYZ73" s="13"/>
      <c r="FZA73" s="13"/>
      <c r="FZB73" s="13"/>
      <c r="FZC73" s="13"/>
      <c r="FZD73" s="13"/>
      <c r="FZE73" s="13"/>
      <c r="FZF73" s="13"/>
      <c r="FZG73" s="13"/>
      <c r="FZH73" s="13"/>
      <c r="FZI73" s="13"/>
      <c r="FZJ73" s="13"/>
      <c r="FZK73" s="13"/>
      <c r="FZL73" s="13"/>
      <c r="FZM73" s="13"/>
      <c r="FZN73" s="13"/>
      <c r="FZO73" s="13"/>
      <c r="FZP73" s="13"/>
      <c r="FZQ73" s="13"/>
      <c r="FZR73" s="13"/>
      <c r="FZS73" s="13"/>
      <c r="FZT73" s="13"/>
      <c r="FZU73" s="13"/>
      <c r="FZV73" s="13"/>
      <c r="FZW73" s="13"/>
      <c r="FZX73" s="13"/>
      <c r="FZY73" s="13"/>
      <c r="FZZ73" s="13"/>
      <c r="GAA73" s="13"/>
      <c r="GAB73" s="13"/>
      <c r="GAC73" s="13"/>
      <c r="GAD73" s="13"/>
      <c r="GAE73" s="13"/>
      <c r="GAF73" s="13"/>
      <c r="GAG73" s="13"/>
      <c r="GAH73" s="13"/>
      <c r="GAI73" s="13"/>
      <c r="GAJ73" s="13"/>
      <c r="GAK73" s="13"/>
      <c r="GAL73" s="13"/>
      <c r="GAM73" s="13"/>
      <c r="GAN73" s="13"/>
      <c r="GAO73" s="13"/>
      <c r="GAP73" s="13"/>
      <c r="GAQ73" s="13"/>
      <c r="GAR73" s="13"/>
      <c r="GAS73" s="13"/>
      <c r="GAT73" s="13"/>
      <c r="GAU73" s="13"/>
      <c r="GAV73" s="13"/>
      <c r="GAW73" s="13"/>
      <c r="GAX73" s="13"/>
      <c r="GAY73" s="13"/>
      <c r="GAZ73" s="13"/>
      <c r="GBA73" s="13"/>
      <c r="GBB73" s="13"/>
      <c r="GBC73" s="13"/>
      <c r="GBD73" s="13"/>
      <c r="GBE73" s="13"/>
      <c r="GBF73" s="13"/>
      <c r="GBG73" s="13"/>
      <c r="GBH73" s="13"/>
      <c r="GBI73" s="13"/>
      <c r="GBJ73" s="13"/>
      <c r="GBK73" s="13"/>
      <c r="GBL73" s="13"/>
      <c r="GBM73" s="13"/>
      <c r="GBN73" s="13"/>
      <c r="GBO73" s="13"/>
      <c r="GBP73" s="13"/>
      <c r="GBQ73" s="13"/>
      <c r="GBR73" s="13"/>
      <c r="GBS73" s="13"/>
      <c r="GBT73" s="13"/>
      <c r="GBU73" s="13"/>
      <c r="GBV73" s="13"/>
      <c r="GBW73" s="13"/>
      <c r="GBX73" s="13"/>
      <c r="GBY73" s="13"/>
      <c r="GBZ73" s="13"/>
      <c r="GCA73" s="13"/>
      <c r="GCB73" s="13"/>
      <c r="GCC73" s="13"/>
      <c r="GCD73" s="13"/>
      <c r="GCE73" s="13"/>
      <c r="GCF73" s="13"/>
      <c r="GCG73" s="13"/>
      <c r="GCH73" s="13"/>
      <c r="GCI73" s="13"/>
      <c r="GCJ73" s="13"/>
      <c r="GCK73" s="13"/>
      <c r="GCL73" s="13"/>
      <c r="GCM73" s="13"/>
      <c r="GCN73" s="13"/>
      <c r="GCO73" s="13"/>
      <c r="GCP73" s="13"/>
      <c r="GCQ73" s="13"/>
      <c r="GCR73" s="13"/>
      <c r="GCS73" s="13"/>
      <c r="GCT73" s="13"/>
      <c r="GCU73" s="13"/>
      <c r="GCV73" s="13"/>
      <c r="GCW73" s="13"/>
      <c r="GCX73" s="13"/>
      <c r="GCY73" s="13"/>
      <c r="GCZ73" s="13"/>
      <c r="GDA73" s="13"/>
      <c r="GDB73" s="13"/>
      <c r="GDC73" s="13"/>
      <c r="GDD73" s="13"/>
      <c r="GDE73" s="13"/>
      <c r="GDF73" s="13"/>
      <c r="GDG73" s="13"/>
      <c r="GDH73" s="13"/>
      <c r="GDI73" s="13"/>
      <c r="GDJ73" s="13"/>
      <c r="GDK73" s="13"/>
      <c r="GDL73" s="13"/>
      <c r="GDM73" s="13"/>
      <c r="GDN73" s="13"/>
      <c r="GDO73" s="13"/>
      <c r="GDP73" s="13"/>
      <c r="GDQ73" s="13"/>
      <c r="GDR73" s="13"/>
      <c r="GDS73" s="13"/>
      <c r="GDT73" s="13"/>
      <c r="GDU73" s="13"/>
      <c r="GDV73" s="13"/>
      <c r="GDW73" s="13"/>
      <c r="GDX73" s="13"/>
      <c r="GDY73" s="13"/>
      <c r="GDZ73" s="13"/>
      <c r="GEA73" s="13"/>
      <c r="GEB73" s="13"/>
      <c r="GEC73" s="13"/>
      <c r="GED73" s="13"/>
      <c r="GEE73" s="13"/>
      <c r="GEF73" s="13"/>
      <c r="GEG73" s="13"/>
      <c r="GEH73" s="13"/>
      <c r="GEI73" s="13"/>
      <c r="GEJ73" s="13"/>
      <c r="GEK73" s="13"/>
      <c r="GEL73" s="13"/>
      <c r="GEM73" s="13"/>
      <c r="GEN73" s="13"/>
      <c r="GEO73" s="13"/>
      <c r="GEP73" s="13"/>
      <c r="GEQ73" s="13"/>
      <c r="GER73" s="13"/>
      <c r="GES73" s="13"/>
      <c r="GET73" s="13"/>
      <c r="GEU73" s="13"/>
      <c r="GEV73" s="13"/>
      <c r="GEW73" s="13"/>
      <c r="GEX73" s="13"/>
      <c r="GEY73" s="13"/>
      <c r="GEZ73" s="13"/>
      <c r="GFA73" s="13"/>
      <c r="GFB73" s="13"/>
      <c r="GFC73" s="13"/>
      <c r="GFD73" s="13"/>
      <c r="GFE73" s="13"/>
      <c r="GFF73" s="13"/>
      <c r="GFG73" s="13"/>
      <c r="GFH73" s="13"/>
      <c r="GFI73" s="13"/>
      <c r="GFJ73" s="13"/>
      <c r="GFK73" s="13"/>
      <c r="GFL73" s="13"/>
      <c r="GFM73" s="13"/>
      <c r="GFN73" s="13"/>
      <c r="GFO73" s="13"/>
      <c r="GFP73" s="13"/>
      <c r="GFQ73" s="13"/>
      <c r="GFR73" s="13"/>
      <c r="GFS73" s="13"/>
      <c r="GFT73" s="13"/>
      <c r="GFU73" s="13"/>
      <c r="GFV73" s="13"/>
      <c r="GFW73" s="13"/>
      <c r="GFX73" s="13"/>
      <c r="GFY73" s="13"/>
      <c r="GFZ73" s="13"/>
      <c r="GGA73" s="13"/>
      <c r="GGB73" s="13"/>
      <c r="GGC73" s="13"/>
      <c r="GGD73" s="13"/>
      <c r="GGE73" s="13"/>
      <c r="GGF73" s="13"/>
      <c r="GGG73" s="13"/>
      <c r="GGH73" s="13"/>
      <c r="GGI73" s="13"/>
      <c r="GGJ73" s="13"/>
      <c r="GGK73" s="13"/>
      <c r="GGL73" s="13"/>
      <c r="GGM73" s="13"/>
      <c r="GGN73" s="13"/>
      <c r="GGO73" s="13"/>
      <c r="GGP73" s="13"/>
      <c r="GGQ73" s="13"/>
      <c r="GGR73" s="13"/>
      <c r="GGS73" s="13"/>
      <c r="GGT73" s="13"/>
      <c r="GGU73" s="13"/>
      <c r="GGV73" s="13"/>
      <c r="GGW73" s="13"/>
      <c r="GGX73" s="13"/>
      <c r="GGY73" s="13"/>
      <c r="GGZ73" s="13"/>
      <c r="GHA73" s="13"/>
      <c r="GHB73" s="13"/>
      <c r="GHC73" s="13"/>
      <c r="GHD73" s="13"/>
      <c r="GHE73" s="13"/>
      <c r="GHF73" s="13"/>
      <c r="GHG73" s="13"/>
      <c r="GHH73" s="13"/>
      <c r="GHI73" s="13"/>
      <c r="GHJ73" s="13"/>
      <c r="GHK73" s="13"/>
      <c r="GHL73" s="13"/>
      <c r="GHM73" s="13"/>
      <c r="GHN73" s="13"/>
      <c r="GHO73" s="13"/>
      <c r="GHP73" s="13"/>
      <c r="GHQ73" s="13"/>
      <c r="GHR73" s="13"/>
      <c r="GHS73" s="13"/>
      <c r="GHT73" s="13"/>
      <c r="GHU73" s="13"/>
      <c r="GHV73" s="13"/>
      <c r="GHW73" s="13"/>
      <c r="GHX73" s="13"/>
      <c r="GHY73" s="13"/>
      <c r="GHZ73" s="13"/>
      <c r="GIA73" s="13"/>
      <c r="GIB73" s="13"/>
      <c r="GIC73" s="13"/>
      <c r="GID73" s="13"/>
      <c r="GIE73" s="13"/>
      <c r="GIF73" s="13"/>
      <c r="GIG73" s="13"/>
      <c r="GIH73" s="13"/>
      <c r="GII73" s="13"/>
      <c r="GIJ73" s="13"/>
      <c r="GIK73" s="13"/>
      <c r="GIL73" s="13"/>
      <c r="GIM73" s="13"/>
      <c r="GIN73" s="13"/>
      <c r="GIO73" s="13"/>
      <c r="GIP73" s="13"/>
      <c r="GIQ73" s="13"/>
      <c r="GIR73" s="13"/>
      <c r="GIS73" s="13"/>
      <c r="GIT73" s="13"/>
      <c r="GIU73" s="13"/>
      <c r="GIV73" s="13"/>
      <c r="GIW73" s="13"/>
      <c r="GIX73" s="13"/>
      <c r="GIY73" s="13"/>
      <c r="GIZ73" s="13"/>
      <c r="GJA73" s="13"/>
      <c r="GJB73" s="13"/>
      <c r="GJC73" s="13"/>
      <c r="GJD73" s="13"/>
      <c r="GJE73" s="13"/>
      <c r="GJF73" s="13"/>
      <c r="GJG73" s="13"/>
      <c r="GJH73" s="13"/>
      <c r="GJI73" s="13"/>
      <c r="GJJ73" s="13"/>
      <c r="GJK73" s="13"/>
      <c r="GJL73" s="13"/>
      <c r="GJM73" s="13"/>
      <c r="GJN73" s="13"/>
      <c r="GJO73" s="13"/>
      <c r="GJP73" s="13"/>
      <c r="GJQ73" s="13"/>
      <c r="GJR73" s="13"/>
      <c r="GJS73" s="13"/>
      <c r="GJT73" s="13"/>
      <c r="GJU73" s="13"/>
      <c r="GJV73" s="13"/>
      <c r="GJW73" s="13"/>
      <c r="GJX73" s="13"/>
      <c r="GJY73" s="13"/>
      <c r="GJZ73" s="13"/>
      <c r="GKA73" s="13"/>
      <c r="GKB73" s="13"/>
      <c r="GKC73" s="13"/>
      <c r="GKD73" s="13"/>
      <c r="GKE73" s="13"/>
      <c r="GKF73" s="13"/>
      <c r="GKG73" s="13"/>
      <c r="GKH73" s="13"/>
      <c r="GKI73" s="13"/>
      <c r="GKJ73" s="13"/>
      <c r="GKK73" s="13"/>
      <c r="GKL73" s="13"/>
      <c r="GKM73" s="13"/>
      <c r="GKN73" s="13"/>
      <c r="GKO73" s="13"/>
      <c r="GKP73" s="13"/>
      <c r="GKQ73" s="13"/>
      <c r="GKR73" s="13"/>
      <c r="GKS73" s="13"/>
      <c r="GKT73" s="13"/>
      <c r="GKU73" s="13"/>
      <c r="GKV73" s="13"/>
      <c r="GKW73" s="13"/>
      <c r="GKX73" s="13"/>
      <c r="GKY73" s="13"/>
      <c r="GKZ73" s="13"/>
      <c r="GLA73" s="13"/>
      <c r="GLB73" s="13"/>
      <c r="GLC73" s="13"/>
      <c r="GLD73" s="13"/>
      <c r="GLE73" s="13"/>
      <c r="GLF73" s="13"/>
      <c r="GLG73" s="13"/>
      <c r="GLH73" s="13"/>
      <c r="GLI73" s="13"/>
      <c r="GLJ73" s="13"/>
      <c r="GLK73" s="13"/>
      <c r="GLL73" s="13"/>
      <c r="GLM73" s="13"/>
      <c r="GLN73" s="13"/>
      <c r="GLO73" s="13"/>
      <c r="GLP73" s="13"/>
      <c r="GLQ73" s="13"/>
      <c r="GLR73" s="13"/>
      <c r="GLS73" s="13"/>
      <c r="GLT73" s="13"/>
      <c r="GLU73" s="13"/>
      <c r="GLV73" s="13"/>
      <c r="GLW73" s="13"/>
      <c r="GLX73" s="13"/>
      <c r="GLY73" s="13"/>
      <c r="GLZ73" s="13"/>
      <c r="GMA73" s="13"/>
      <c r="GMB73" s="13"/>
      <c r="GMC73" s="13"/>
      <c r="GMD73" s="13"/>
      <c r="GME73" s="13"/>
      <c r="GMF73" s="13"/>
      <c r="GMG73" s="13"/>
      <c r="GMH73" s="13"/>
      <c r="GMI73" s="13"/>
      <c r="GMJ73" s="13"/>
      <c r="GMK73" s="13"/>
      <c r="GML73" s="13"/>
      <c r="GMM73" s="13"/>
      <c r="GMN73" s="13"/>
      <c r="GMO73" s="13"/>
      <c r="GMP73" s="13"/>
      <c r="GMQ73" s="13"/>
      <c r="GMR73" s="13"/>
      <c r="GMS73" s="13"/>
      <c r="GMT73" s="13"/>
      <c r="GMU73" s="13"/>
      <c r="GMV73" s="13"/>
      <c r="GMW73" s="13"/>
      <c r="GMX73" s="13"/>
      <c r="GMY73" s="13"/>
      <c r="GMZ73" s="13"/>
      <c r="GNA73" s="13"/>
      <c r="GNB73" s="13"/>
      <c r="GNC73" s="13"/>
      <c r="GND73" s="13"/>
      <c r="GNE73" s="13"/>
      <c r="GNF73" s="13"/>
      <c r="GNG73" s="13"/>
      <c r="GNH73" s="13"/>
      <c r="GNI73" s="13"/>
      <c r="GNJ73" s="13"/>
      <c r="GNK73" s="13"/>
      <c r="GNL73" s="13"/>
      <c r="GNM73" s="13"/>
      <c r="GNN73" s="13"/>
      <c r="GNO73" s="13"/>
      <c r="GNP73" s="13"/>
      <c r="GNQ73" s="13"/>
      <c r="GNR73" s="13"/>
      <c r="GNS73" s="13"/>
      <c r="GNT73" s="13"/>
      <c r="GNU73" s="13"/>
      <c r="GNV73" s="13"/>
      <c r="GNW73" s="13"/>
      <c r="GNX73" s="13"/>
      <c r="GNY73" s="13"/>
      <c r="GNZ73" s="13"/>
      <c r="GOA73" s="13"/>
      <c r="GOB73" s="13"/>
      <c r="GOC73" s="13"/>
      <c r="GOD73" s="13"/>
      <c r="GOE73" s="13"/>
      <c r="GOF73" s="13"/>
      <c r="GOG73" s="13"/>
      <c r="GOH73" s="13"/>
      <c r="GOI73" s="13"/>
      <c r="GOJ73" s="13"/>
      <c r="GOK73" s="13"/>
      <c r="GOL73" s="13"/>
      <c r="GOM73" s="13"/>
      <c r="GON73" s="13"/>
      <c r="GOO73" s="13"/>
      <c r="GOP73" s="13"/>
      <c r="GOQ73" s="13"/>
      <c r="GOR73" s="13"/>
      <c r="GOS73" s="13"/>
      <c r="GOT73" s="13"/>
      <c r="GOU73" s="13"/>
      <c r="GOV73" s="13"/>
      <c r="GOW73" s="13"/>
      <c r="GOX73" s="13"/>
      <c r="GOY73" s="13"/>
      <c r="GOZ73" s="13"/>
      <c r="GPA73" s="13"/>
      <c r="GPB73" s="13"/>
      <c r="GPC73" s="13"/>
      <c r="GPD73" s="13"/>
      <c r="GPE73" s="13"/>
      <c r="GPF73" s="13"/>
      <c r="GPG73" s="13"/>
      <c r="GPH73" s="13"/>
      <c r="GPI73" s="13"/>
      <c r="GPJ73" s="13"/>
      <c r="GPK73" s="13"/>
      <c r="GPL73" s="13"/>
      <c r="GPM73" s="13"/>
      <c r="GPN73" s="13"/>
      <c r="GPO73" s="13"/>
      <c r="GPP73" s="13"/>
      <c r="GPQ73" s="13"/>
      <c r="GPR73" s="13"/>
      <c r="GPS73" s="13"/>
      <c r="GPT73" s="13"/>
      <c r="GPU73" s="13"/>
      <c r="GPV73" s="13"/>
      <c r="GPW73" s="13"/>
      <c r="GPX73" s="13"/>
      <c r="GPY73" s="13"/>
      <c r="GPZ73" s="13"/>
      <c r="GQA73" s="13"/>
      <c r="GQB73" s="13"/>
      <c r="GQC73" s="13"/>
      <c r="GQD73" s="13"/>
      <c r="GQE73" s="13"/>
      <c r="GQF73" s="13"/>
      <c r="GQG73" s="13"/>
      <c r="GQH73" s="13"/>
      <c r="GQI73" s="13"/>
      <c r="GQJ73" s="13"/>
      <c r="GQK73" s="13"/>
      <c r="GQL73" s="13"/>
      <c r="GQM73" s="13"/>
      <c r="GQN73" s="13"/>
      <c r="GQO73" s="13"/>
      <c r="GQP73" s="13"/>
      <c r="GQQ73" s="13"/>
      <c r="GQR73" s="13"/>
      <c r="GQS73" s="13"/>
      <c r="GQT73" s="13"/>
      <c r="GQU73" s="13"/>
      <c r="GQV73" s="13"/>
      <c r="GQW73" s="13"/>
      <c r="GQX73" s="13"/>
      <c r="GQY73" s="13"/>
      <c r="GQZ73" s="13"/>
      <c r="GRA73" s="13"/>
      <c r="GRB73" s="13"/>
      <c r="GRC73" s="13"/>
      <c r="GRD73" s="13"/>
      <c r="GRE73" s="13"/>
      <c r="GRF73" s="13"/>
      <c r="GRG73" s="13"/>
      <c r="GRH73" s="13"/>
      <c r="GRI73" s="13"/>
      <c r="GRJ73" s="13"/>
      <c r="GRK73" s="13"/>
      <c r="GRL73" s="13"/>
      <c r="GRM73" s="13"/>
      <c r="GRN73" s="13"/>
      <c r="GRO73" s="13"/>
      <c r="GRP73" s="13"/>
      <c r="GRQ73" s="13"/>
      <c r="GRR73" s="13"/>
      <c r="GRS73" s="13"/>
      <c r="GRT73" s="13"/>
      <c r="GRU73" s="13"/>
      <c r="GRV73" s="13"/>
      <c r="GRW73" s="13"/>
      <c r="GRX73" s="13"/>
      <c r="GRY73" s="13"/>
      <c r="GRZ73" s="13"/>
      <c r="GSA73" s="13"/>
      <c r="GSB73" s="13"/>
      <c r="GSC73" s="13"/>
      <c r="GSD73" s="13"/>
      <c r="GSE73" s="13"/>
      <c r="GSF73" s="13"/>
      <c r="GSG73" s="13"/>
      <c r="GSH73" s="13"/>
      <c r="GSI73" s="13"/>
      <c r="GSJ73" s="13"/>
      <c r="GSK73" s="13"/>
      <c r="GSL73" s="13"/>
      <c r="GSM73" s="13"/>
      <c r="GSN73" s="13"/>
      <c r="GSO73" s="13"/>
      <c r="GSP73" s="13"/>
      <c r="GSQ73" s="13"/>
      <c r="GSR73" s="13"/>
      <c r="GSS73" s="13"/>
      <c r="GST73" s="13"/>
      <c r="GSU73" s="13"/>
      <c r="GSV73" s="13"/>
      <c r="GSW73" s="13"/>
      <c r="GSX73" s="13"/>
      <c r="GSY73" s="13"/>
      <c r="GSZ73" s="13"/>
      <c r="GTA73" s="13"/>
      <c r="GTB73" s="13"/>
      <c r="GTC73" s="13"/>
      <c r="GTD73" s="13"/>
      <c r="GTE73" s="13"/>
      <c r="GTF73" s="13"/>
      <c r="GTG73" s="13"/>
      <c r="GTH73" s="13"/>
      <c r="GTI73" s="13"/>
      <c r="GTJ73" s="13"/>
      <c r="GTK73" s="13"/>
      <c r="GTL73" s="13"/>
      <c r="GTM73" s="13"/>
      <c r="GTN73" s="13"/>
      <c r="GTO73" s="13"/>
      <c r="GTP73" s="13"/>
      <c r="GTQ73" s="13"/>
      <c r="GTR73" s="13"/>
      <c r="GTS73" s="13"/>
      <c r="GTT73" s="13"/>
      <c r="GTU73" s="13"/>
      <c r="GTV73" s="13"/>
      <c r="GTW73" s="13"/>
      <c r="GTX73" s="13"/>
      <c r="GTY73" s="13"/>
      <c r="GTZ73" s="13"/>
      <c r="GUA73" s="13"/>
      <c r="GUB73" s="13"/>
      <c r="GUC73" s="13"/>
      <c r="GUD73" s="13"/>
      <c r="GUE73" s="13"/>
      <c r="GUF73" s="13"/>
      <c r="GUG73" s="13"/>
      <c r="GUH73" s="13"/>
      <c r="GUI73" s="13"/>
      <c r="GUJ73" s="13"/>
      <c r="GUK73" s="13"/>
      <c r="GUL73" s="13"/>
      <c r="GUM73" s="13"/>
      <c r="GUN73" s="13"/>
      <c r="GUO73" s="13"/>
      <c r="GUP73" s="13"/>
      <c r="GUQ73" s="13"/>
      <c r="GUR73" s="13"/>
      <c r="GUS73" s="13"/>
      <c r="GUT73" s="13"/>
      <c r="GUU73" s="13"/>
      <c r="GUV73" s="13"/>
      <c r="GUW73" s="13"/>
      <c r="GUX73" s="13"/>
      <c r="GUY73" s="13"/>
      <c r="GUZ73" s="13"/>
      <c r="GVA73" s="13"/>
      <c r="GVB73" s="13"/>
      <c r="GVC73" s="13"/>
      <c r="GVD73" s="13"/>
      <c r="GVE73" s="13"/>
      <c r="GVF73" s="13"/>
      <c r="GVG73" s="13"/>
      <c r="GVH73" s="13"/>
      <c r="GVI73" s="13"/>
      <c r="GVJ73" s="13"/>
      <c r="GVK73" s="13"/>
      <c r="GVL73" s="13"/>
      <c r="GVM73" s="13"/>
      <c r="GVN73" s="13"/>
      <c r="GVO73" s="13"/>
      <c r="GVP73" s="13"/>
      <c r="GVQ73" s="13"/>
      <c r="GVR73" s="13"/>
      <c r="GVS73" s="13"/>
      <c r="GVT73" s="13"/>
      <c r="GVU73" s="13"/>
      <c r="GVV73" s="13"/>
      <c r="GVW73" s="13"/>
      <c r="GVX73" s="13"/>
      <c r="GVY73" s="13"/>
      <c r="GVZ73" s="13"/>
      <c r="GWA73" s="13"/>
      <c r="GWB73" s="13"/>
      <c r="GWC73" s="13"/>
      <c r="GWD73" s="13"/>
      <c r="GWE73" s="13"/>
      <c r="GWF73" s="13"/>
      <c r="GWG73" s="13"/>
      <c r="GWH73" s="13"/>
      <c r="GWI73" s="13"/>
      <c r="GWJ73" s="13"/>
      <c r="GWK73" s="13"/>
      <c r="GWL73" s="13"/>
      <c r="GWM73" s="13"/>
      <c r="GWN73" s="13"/>
      <c r="GWO73" s="13"/>
      <c r="GWP73" s="13"/>
      <c r="GWQ73" s="13"/>
      <c r="GWR73" s="13"/>
      <c r="GWS73" s="13"/>
      <c r="GWT73" s="13"/>
      <c r="GWU73" s="13"/>
      <c r="GWV73" s="13"/>
      <c r="GWW73" s="13"/>
      <c r="GWX73" s="13"/>
      <c r="GWY73" s="13"/>
      <c r="GWZ73" s="13"/>
      <c r="GXA73" s="13"/>
      <c r="GXB73" s="13"/>
      <c r="GXC73" s="13"/>
      <c r="GXD73" s="13"/>
      <c r="GXE73" s="13"/>
      <c r="GXF73" s="13"/>
      <c r="GXG73" s="13"/>
      <c r="GXH73" s="13"/>
      <c r="GXI73" s="13"/>
      <c r="GXJ73" s="13"/>
      <c r="GXK73" s="13"/>
      <c r="GXL73" s="13"/>
      <c r="GXM73" s="13"/>
      <c r="GXN73" s="13"/>
      <c r="GXO73" s="13"/>
      <c r="GXP73" s="13"/>
      <c r="GXQ73" s="13"/>
      <c r="GXR73" s="13"/>
      <c r="GXS73" s="13"/>
      <c r="GXT73" s="13"/>
      <c r="GXU73" s="13"/>
      <c r="GXV73" s="13"/>
      <c r="GXW73" s="13"/>
      <c r="GXX73" s="13"/>
      <c r="GXY73" s="13"/>
      <c r="GXZ73" s="13"/>
      <c r="GYA73" s="13"/>
      <c r="GYB73" s="13"/>
      <c r="GYC73" s="13"/>
      <c r="GYD73" s="13"/>
      <c r="GYE73" s="13"/>
      <c r="GYF73" s="13"/>
      <c r="GYG73" s="13"/>
      <c r="GYH73" s="13"/>
      <c r="GYI73" s="13"/>
      <c r="GYJ73" s="13"/>
      <c r="GYK73" s="13"/>
      <c r="GYL73" s="13"/>
      <c r="GYM73" s="13"/>
      <c r="GYN73" s="13"/>
      <c r="GYO73" s="13"/>
      <c r="GYP73" s="13"/>
      <c r="GYQ73" s="13"/>
      <c r="GYR73" s="13"/>
      <c r="GYS73" s="13"/>
      <c r="GYT73" s="13"/>
      <c r="GYU73" s="13"/>
      <c r="GYV73" s="13"/>
      <c r="GYW73" s="13"/>
      <c r="GYX73" s="13"/>
      <c r="GYY73" s="13"/>
      <c r="GYZ73" s="13"/>
      <c r="GZA73" s="13"/>
      <c r="GZB73" s="13"/>
      <c r="GZC73" s="13"/>
      <c r="GZD73" s="13"/>
      <c r="GZE73" s="13"/>
      <c r="GZF73" s="13"/>
      <c r="GZG73" s="13"/>
      <c r="GZH73" s="13"/>
      <c r="GZI73" s="13"/>
      <c r="GZJ73" s="13"/>
      <c r="GZK73" s="13"/>
      <c r="GZL73" s="13"/>
      <c r="GZM73" s="13"/>
      <c r="GZN73" s="13"/>
      <c r="GZO73" s="13"/>
      <c r="GZP73" s="13"/>
      <c r="GZQ73" s="13"/>
      <c r="GZR73" s="13"/>
      <c r="GZS73" s="13"/>
      <c r="GZT73" s="13"/>
      <c r="GZU73" s="13"/>
      <c r="GZV73" s="13"/>
      <c r="GZW73" s="13"/>
      <c r="GZX73" s="13"/>
      <c r="GZY73" s="13"/>
      <c r="GZZ73" s="13"/>
      <c r="HAA73" s="13"/>
      <c r="HAB73" s="13"/>
      <c r="HAC73" s="13"/>
      <c r="HAD73" s="13"/>
      <c r="HAE73" s="13"/>
      <c r="HAF73" s="13"/>
      <c r="HAG73" s="13"/>
      <c r="HAH73" s="13"/>
      <c r="HAI73" s="13"/>
      <c r="HAJ73" s="13"/>
      <c r="HAK73" s="13"/>
      <c r="HAL73" s="13"/>
      <c r="HAM73" s="13"/>
      <c r="HAN73" s="13"/>
      <c r="HAO73" s="13"/>
      <c r="HAP73" s="13"/>
      <c r="HAQ73" s="13"/>
      <c r="HAR73" s="13"/>
      <c r="HAS73" s="13"/>
      <c r="HAT73" s="13"/>
      <c r="HAU73" s="13"/>
      <c r="HAV73" s="13"/>
      <c r="HAW73" s="13"/>
      <c r="HAX73" s="13"/>
      <c r="HAY73" s="13"/>
      <c r="HAZ73" s="13"/>
      <c r="HBA73" s="13"/>
      <c r="HBB73" s="13"/>
      <c r="HBC73" s="13"/>
      <c r="HBD73" s="13"/>
      <c r="HBE73" s="13"/>
      <c r="HBF73" s="13"/>
      <c r="HBG73" s="13"/>
      <c r="HBH73" s="13"/>
      <c r="HBI73" s="13"/>
      <c r="HBJ73" s="13"/>
      <c r="HBK73" s="13"/>
      <c r="HBL73" s="13"/>
      <c r="HBM73" s="13"/>
      <c r="HBN73" s="13"/>
      <c r="HBO73" s="13"/>
      <c r="HBP73" s="13"/>
      <c r="HBQ73" s="13"/>
      <c r="HBR73" s="13"/>
      <c r="HBS73" s="13"/>
      <c r="HBT73" s="13"/>
      <c r="HBU73" s="13"/>
      <c r="HBV73" s="13"/>
      <c r="HBW73" s="13"/>
      <c r="HBX73" s="13"/>
      <c r="HBY73" s="13"/>
      <c r="HBZ73" s="13"/>
      <c r="HCA73" s="13"/>
      <c r="HCB73" s="13"/>
      <c r="HCC73" s="13"/>
      <c r="HCD73" s="13"/>
      <c r="HCE73" s="13"/>
      <c r="HCF73" s="13"/>
      <c r="HCG73" s="13"/>
      <c r="HCH73" s="13"/>
      <c r="HCI73" s="13"/>
      <c r="HCJ73" s="13"/>
      <c r="HCK73" s="13"/>
      <c r="HCL73" s="13"/>
      <c r="HCM73" s="13"/>
      <c r="HCN73" s="13"/>
      <c r="HCO73" s="13"/>
      <c r="HCP73" s="13"/>
      <c r="HCQ73" s="13"/>
      <c r="HCR73" s="13"/>
      <c r="HCS73" s="13"/>
      <c r="HCT73" s="13"/>
      <c r="HCU73" s="13"/>
      <c r="HCV73" s="13"/>
      <c r="HCW73" s="13"/>
      <c r="HCX73" s="13"/>
      <c r="HCY73" s="13"/>
      <c r="HCZ73" s="13"/>
      <c r="HDA73" s="13"/>
      <c r="HDB73" s="13"/>
      <c r="HDC73" s="13"/>
      <c r="HDD73" s="13"/>
      <c r="HDE73" s="13"/>
      <c r="HDF73" s="13"/>
      <c r="HDG73" s="13"/>
      <c r="HDH73" s="13"/>
      <c r="HDI73" s="13"/>
      <c r="HDJ73" s="13"/>
      <c r="HDK73" s="13"/>
      <c r="HDL73" s="13"/>
      <c r="HDM73" s="13"/>
      <c r="HDN73" s="13"/>
      <c r="HDO73" s="13"/>
      <c r="HDP73" s="13"/>
      <c r="HDQ73" s="13"/>
      <c r="HDR73" s="13"/>
      <c r="HDS73" s="13"/>
      <c r="HDT73" s="13"/>
      <c r="HDU73" s="13"/>
      <c r="HDV73" s="13"/>
      <c r="HDW73" s="13"/>
      <c r="HDX73" s="13"/>
      <c r="HDY73" s="13"/>
      <c r="HDZ73" s="13"/>
      <c r="HEA73" s="13"/>
      <c r="HEB73" s="13"/>
      <c r="HEC73" s="13"/>
      <c r="HED73" s="13"/>
      <c r="HEE73" s="13"/>
      <c r="HEF73" s="13"/>
      <c r="HEG73" s="13"/>
      <c r="HEH73" s="13"/>
      <c r="HEI73" s="13"/>
      <c r="HEJ73" s="13"/>
      <c r="HEK73" s="13"/>
      <c r="HEL73" s="13"/>
      <c r="HEM73" s="13"/>
      <c r="HEN73" s="13"/>
      <c r="HEO73" s="13"/>
      <c r="HEP73" s="13"/>
      <c r="HEQ73" s="13"/>
      <c r="HER73" s="13"/>
      <c r="HES73" s="13"/>
      <c r="HET73" s="13"/>
      <c r="HEU73" s="13"/>
      <c r="HEV73" s="13"/>
      <c r="HEW73" s="13"/>
      <c r="HEX73" s="13"/>
      <c r="HEY73" s="13"/>
      <c r="HEZ73" s="13"/>
      <c r="HFA73" s="13"/>
      <c r="HFB73" s="13"/>
      <c r="HFC73" s="13"/>
      <c r="HFD73" s="13"/>
      <c r="HFE73" s="13"/>
      <c r="HFF73" s="13"/>
      <c r="HFG73" s="13"/>
      <c r="HFH73" s="13"/>
      <c r="HFI73" s="13"/>
      <c r="HFJ73" s="13"/>
      <c r="HFK73" s="13"/>
      <c r="HFL73" s="13"/>
      <c r="HFM73" s="13"/>
      <c r="HFN73" s="13"/>
      <c r="HFO73" s="13"/>
      <c r="HFP73" s="13"/>
      <c r="HFQ73" s="13"/>
      <c r="HFR73" s="13"/>
      <c r="HFS73" s="13"/>
      <c r="HFT73" s="13"/>
      <c r="HFU73" s="13"/>
      <c r="HFV73" s="13"/>
      <c r="HFW73" s="13"/>
      <c r="HFX73" s="13"/>
      <c r="HFY73" s="13"/>
      <c r="HFZ73" s="13"/>
      <c r="HGA73" s="13"/>
      <c r="HGB73" s="13"/>
      <c r="HGC73" s="13"/>
      <c r="HGD73" s="13"/>
      <c r="HGE73" s="13"/>
      <c r="HGF73" s="13"/>
      <c r="HGG73" s="13"/>
      <c r="HGH73" s="13"/>
      <c r="HGI73" s="13"/>
      <c r="HGJ73" s="13"/>
      <c r="HGK73" s="13"/>
      <c r="HGL73" s="13"/>
      <c r="HGM73" s="13"/>
      <c r="HGN73" s="13"/>
      <c r="HGO73" s="13"/>
      <c r="HGP73" s="13"/>
      <c r="HGQ73" s="13"/>
      <c r="HGR73" s="13"/>
      <c r="HGS73" s="13"/>
      <c r="HGT73" s="13"/>
      <c r="HGU73" s="13"/>
      <c r="HGV73" s="13"/>
      <c r="HGW73" s="13"/>
      <c r="HGX73" s="13"/>
      <c r="HGY73" s="13"/>
      <c r="HGZ73" s="13"/>
      <c r="HHA73" s="13"/>
      <c r="HHB73" s="13"/>
      <c r="HHC73" s="13"/>
      <c r="HHD73" s="13"/>
      <c r="HHE73" s="13"/>
      <c r="HHF73" s="13"/>
      <c r="HHG73" s="13"/>
      <c r="HHH73" s="13"/>
      <c r="HHI73" s="13"/>
      <c r="HHJ73" s="13"/>
      <c r="HHK73" s="13"/>
      <c r="HHL73" s="13"/>
      <c r="HHM73" s="13"/>
      <c r="HHN73" s="13"/>
      <c r="HHO73" s="13"/>
      <c r="HHP73" s="13"/>
      <c r="HHQ73" s="13"/>
      <c r="HHR73" s="13"/>
      <c r="HHS73" s="13"/>
      <c r="HHT73" s="13"/>
      <c r="HHU73" s="13"/>
      <c r="HHV73" s="13"/>
      <c r="HHW73" s="13"/>
      <c r="HHX73" s="13"/>
      <c r="HHY73" s="13"/>
      <c r="HHZ73" s="13"/>
      <c r="HIA73" s="13"/>
      <c r="HIB73" s="13"/>
      <c r="HIC73" s="13"/>
      <c r="HID73" s="13"/>
      <c r="HIE73" s="13"/>
      <c r="HIF73" s="13"/>
      <c r="HIG73" s="13"/>
      <c r="HIH73" s="13"/>
      <c r="HII73" s="13"/>
      <c r="HIJ73" s="13"/>
      <c r="HIK73" s="13"/>
      <c r="HIL73" s="13"/>
      <c r="HIM73" s="13"/>
      <c r="HIN73" s="13"/>
      <c r="HIO73" s="13"/>
      <c r="HIP73" s="13"/>
      <c r="HIQ73" s="13"/>
      <c r="HIR73" s="13"/>
      <c r="HIS73" s="13"/>
      <c r="HIT73" s="13"/>
      <c r="HIU73" s="13"/>
      <c r="HIV73" s="13"/>
      <c r="HIW73" s="13"/>
      <c r="HIX73" s="13"/>
      <c r="HIY73" s="13"/>
      <c r="HIZ73" s="13"/>
      <c r="HJA73" s="13"/>
      <c r="HJB73" s="13"/>
      <c r="HJC73" s="13"/>
      <c r="HJD73" s="13"/>
      <c r="HJE73" s="13"/>
      <c r="HJF73" s="13"/>
      <c r="HJG73" s="13"/>
      <c r="HJH73" s="13"/>
      <c r="HJI73" s="13"/>
      <c r="HJJ73" s="13"/>
      <c r="HJK73" s="13"/>
      <c r="HJL73" s="13"/>
      <c r="HJM73" s="13"/>
      <c r="HJN73" s="13"/>
      <c r="HJO73" s="13"/>
      <c r="HJP73" s="13"/>
      <c r="HJQ73" s="13"/>
      <c r="HJR73" s="13"/>
      <c r="HJS73" s="13"/>
      <c r="HJT73" s="13"/>
      <c r="HJU73" s="13"/>
      <c r="HJV73" s="13"/>
      <c r="HJW73" s="13"/>
      <c r="HJX73" s="13"/>
      <c r="HJY73" s="13"/>
      <c r="HJZ73" s="13"/>
      <c r="HKA73" s="13"/>
      <c r="HKB73" s="13"/>
      <c r="HKC73" s="13"/>
      <c r="HKD73" s="13"/>
      <c r="HKE73" s="13"/>
      <c r="HKF73" s="13"/>
      <c r="HKG73" s="13"/>
      <c r="HKH73" s="13"/>
      <c r="HKI73" s="13"/>
      <c r="HKJ73" s="13"/>
      <c r="HKK73" s="13"/>
      <c r="HKL73" s="13"/>
      <c r="HKM73" s="13"/>
      <c r="HKN73" s="13"/>
      <c r="HKO73" s="13"/>
      <c r="HKP73" s="13"/>
      <c r="HKQ73" s="13"/>
      <c r="HKR73" s="13"/>
      <c r="HKS73" s="13"/>
      <c r="HKT73" s="13"/>
      <c r="HKU73" s="13"/>
      <c r="HKV73" s="13"/>
      <c r="HKW73" s="13"/>
      <c r="HKX73" s="13"/>
      <c r="HKY73" s="13"/>
      <c r="HKZ73" s="13"/>
      <c r="HLA73" s="13"/>
      <c r="HLB73" s="13"/>
      <c r="HLC73" s="13"/>
      <c r="HLD73" s="13"/>
      <c r="HLE73" s="13"/>
      <c r="HLF73" s="13"/>
      <c r="HLG73" s="13"/>
      <c r="HLH73" s="13"/>
      <c r="HLI73" s="13"/>
      <c r="HLJ73" s="13"/>
      <c r="HLK73" s="13"/>
      <c r="HLL73" s="13"/>
      <c r="HLM73" s="13"/>
      <c r="HLN73" s="13"/>
      <c r="HLO73" s="13"/>
      <c r="HLP73" s="13"/>
      <c r="HLQ73" s="13"/>
      <c r="HLR73" s="13"/>
      <c r="HLS73" s="13"/>
      <c r="HLT73" s="13"/>
      <c r="HLU73" s="13"/>
      <c r="HLV73" s="13"/>
      <c r="HLW73" s="13"/>
      <c r="HLX73" s="13"/>
      <c r="HLY73" s="13"/>
      <c r="HLZ73" s="13"/>
      <c r="HMA73" s="13"/>
      <c r="HMB73" s="13"/>
      <c r="HMC73" s="13"/>
      <c r="HMD73" s="13"/>
      <c r="HME73" s="13"/>
      <c r="HMF73" s="13"/>
      <c r="HMG73" s="13"/>
      <c r="HMH73" s="13"/>
      <c r="HMI73" s="13"/>
      <c r="HMJ73" s="13"/>
      <c r="HMK73" s="13"/>
      <c r="HML73" s="13"/>
      <c r="HMM73" s="13"/>
      <c r="HMN73" s="13"/>
      <c r="HMO73" s="13"/>
      <c r="HMP73" s="13"/>
      <c r="HMQ73" s="13"/>
      <c r="HMR73" s="13"/>
      <c r="HMS73" s="13"/>
      <c r="HMT73" s="13"/>
      <c r="HMU73" s="13"/>
      <c r="HMV73" s="13"/>
      <c r="HMW73" s="13"/>
      <c r="HMX73" s="13"/>
      <c r="HMY73" s="13"/>
      <c r="HMZ73" s="13"/>
      <c r="HNA73" s="13"/>
      <c r="HNB73" s="13"/>
      <c r="HNC73" s="13"/>
      <c r="HND73" s="13"/>
      <c r="HNE73" s="13"/>
      <c r="HNF73" s="13"/>
      <c r="HNG73" s="13"/>
      <c r="HNH73" s="13"/>
      <c r="HNI73" s="13"/>
      <c r="HNJ73" s="13"/>
      <c r="HNK73" s="13"/>
      <c r="HNL73" s="13"/>
      <c r="HNM73" s="13"/>
      <c r="HNN73" s="13"/>
      <c r="HNO73" s="13"/>
      <c r="HNP73" s="13"/>
      <c r="HNQ73" s="13"/>
      <c r="HNR73" s="13"/>
      <c r="HNS73" s="13"/>
      <c r="HNT73" s="13"/>
      <c r="HNU73" s="13"/>
      <c r="HNV73" s="13"/>
      <c r="HNW73" s="13"/>
      <c r="HNX73" s="13"/>
      <c r="HNY73" s="13"/>
      <c r="HNZ73" s="13"/>
      <c r="HOA73" s="13"/>
      <c r="HOB73" s="13"/>
      <c r="HOC73" s="13"/>
      <c r="HOD73" s="13"/>
      <c r="HOE73" s="13"/>
      <c r="HOF73" s="13"/>
      <c r="HOG73" s="13"/>
      <c r="HOH73" s="13"/>
      <c r="HOI73" s="13"/>
      <c r="HOJ73" s="13"/>
      <c r="HOK73" s="13"/>
      <c r="HOL73" s="13"/>
      <c r="HOM73" s="13"/>
      <c r="HON73" s="13"/>
      <c r="HOO73" s="13"/>
      <c r="HOP73" s="13"/>
      <c r="HOQ73" s="13"/>
      <c r="HOR73" s="13"/>
      <c r="HOS73" s="13"/>
      <c r="HOT73" s="13"/>
      <c r="HOU73" s="13"/>
      <c r="HOV73" s="13"/>
      <c r="HOW73" s="13"/>
      <c r="HOX73" s="13"/>
      <c r="HOY73" s="13"/>
      <c r="HOZ73" s="13"/>
      <c r="HPA73" s="13"/>
      <c r="HPB73" s="13"/>
      <c r="HPC73" s="13"/>
      <c r="HPD73" s="13"/>
      <c r="HPE73" s="13"/>
      <c r="HPF73" s="13"/>
      <c r="HPG73" s="13"/>
      <c r="HPH73" s="13"/>
      <c r="HPI73" s="13"/>
      <c r="HPJ73" s="13"/>
      <c r="HPK73" s="13"/>
      <c r="HPL73" s="13"/>
      <c r="HPM73" s="13"/>
      <c r="HPN73" s="13"/>
      <c r="HPO73" s="13"/>
      <c r="HPP73" s="13"/>
      <c r="HPQ73" s="13"/>
      <c r="HPR73" s="13"/>
      <c r="HPS73" s="13"/>
      <c r="HPT73" s="13"/>
      <c r="HPU73" s="13"/>
      <c r="HPV73" s="13"/>
      <c r="HPW73" s="13"/>
      <c r="HPX73" s="13"/>
      <c r="HPY73" s="13"/>
      <c r="HPZ73" s="13"/>
      <c r="HQA73" s="13"/>
      <c r="HQB73" s="13"/>
      <c r="HQC73" s="13"/>
      <c r="HQD73" s="13"/>
      <c r="HQE73" s="13"/>
      <c r="HQF73" s="13"/>
      <c r="HQG73" s="13"/>
      <c r="HQH73" s="13"/>
      <c r="HQI73" s="13"/>
      <c r="HQJ73" s="13"/>
      <c r="HQK73" s="13"/>
      <c r="HQL73" s="13"/>
      <c r="HQM73" s="13"/>
      <c r="HQN73" s="13"/>
      <c r="HQO73" s="13"/>
      <c r="HQP73" s="13"/>
      <c r="HQQ73" s="13"/>
      <c r="HQR73" s="13"/>
      <c r="HQS73" s="13"/>
      <c r="HQT73" s="13"/>
      <c r="HQU73" s="13"/>
      <c r="HQV73" s="13"/>
      <c r="HQW73" s="13"/>
      <c r="HQX73" s="13"/>
      <c r="HQY73" s="13"/>
      <c r="HQZ73" s="13"/>
      <c r="HRA73" s="13"/>
      <c r="HRB73" s="13"/>
      <c r="HRC73" s="13"/>
      <c r="HRD73" s="13"/>
      <c r="HRE73" s="13"/>
      <c r="HRF73" s="13"/>
      <c r="HRG73" s="13"/>
      <c r="HRH73" s="13"/>
      <c r="HRI73" s="13"/>
      <c r="HRJ73" s="13"/>
      <c r="HRK73" s="13"/>
      <c r="HRL73" s="13"/>
      <c r="HRM73" s="13"/>
      <c r="HRN73" s="13"/>
      <c r="HRO73" s="13"/>
      <c r="HRP73" s="13"/>
      <c r="HRQ73" s="13"/>
      <c r="HRR73" s="13"/>
      <c r="HRS73" s="13"/>
      <c r="HRT73" s="13"/>
      <c r="HRU73" s="13"/>
      <c r="HRV73" s="13"/>
      <c r="HRW73" s="13"/>
      <c r="HRX73" s="13"/>
      <c r="HRY73" s="13"/>
      <c r="HRZ73" s="13"/>
      <c r="HSA73" s="13"/>
      <c r="HSB73" s="13"/>
      <c r="HSC73" s="13"/>
      <c r="HSD73" s="13"/>
      <c r="HSE73" s="13"/>
      <c r="HSF73" s="13"/>
      <c r="HSG73" s="13"/>
      <c r="HSH73" s="13"/>
      <c r="HSI73" s="13"/>
      <c r="HSJ73" s="13"/>
      <c r="HSK73" s="13"/>
      <c r="HSL73" s="13"/>
      <c r="HSM73" s="13"/>
      <c r="HSN73" s="13"/>
      <c r="HSO73" s="13"/>
      <c r="HSP73" s="13"/>
      <c r="HSQ73" s="13"/>
      <c r="HSR73" s="13"/>
      <c r="HSS73" s="13"/>
      <c r="HST73" s="13"/>
      <c r="HSU73" s="13"/>
      <c r="HSV73" s="13"/>
      <c r="HSW73" s="13"/>
      <c r="HSX73" s="13"/>
      <c r="HSY73" s="13"/>
      <c r="HSZ73" s="13"/>
      <c r="HTA73" s="13"/>
      <c r="HTB73" s="13"/>
      <c r="HTC73" s="13"/>
      <c r="HTD73" s="13"/>
      <c r="HTE73" s="13"/>
      <c r="HTF73" s="13"/>
      <c r="HTG73" s="13"/>
      <c r="HTH73" s="13"/>
      <c r="HTI73" s="13"/>
      <c r="HTJ73" s="13"/>
      <c r="HTK73" s="13"/>
      <c r="HTL73" s="13"/>
      <c r="HTM73" s="13"/>
      <c r="HTN73" s="13"/>
      <c r="HTO73" s="13"/>
      <c r="HTP73" s="13"/>
      <c r="HTQ73" s="13"/>
      <c r="HTR73" s="13"/>
      <c r="HTS73" s="13"/>
      <c r="HTT73" s="13"/>
      <c r="HTU73" s="13"/>
      <c r="HTV73" s="13"/>
      <c r="HTW73" s="13"/>
      <c r="HTX73" s="13"/>
      <c r="HTY73" s="13"/>
      <c r="HTZ73" s="13"/>
      <c r="HUA73" s="13"/>
      <c r="HUB73" s="13"/>
      <c r="HUC73" s="13"/>
      <c r="HUD73" s="13"/>
      <c r="HUE73" s="13"/>
      <c r="HUF73" s="13"/>
      <c r="HUG73" s="13"/>
      <c r="HUH73" s="13"/>
      <c r="HUI73" s="13"/>
      <c r="HUJ73" s="13"/>
      <c r="HUK73" s="13"/>
      <c r="HUL73" s="13"/>
      <c r="HUM73" s="13"/>
      <c r="HUN73" s="13"/>
      <c r="HUO73" s="13"/>
      <c r="HUP73" s="13"/>
      <c r="HUQ73" s="13"/>
      <c r="HUR73" s="13"/>
      <c r="HUS73" s="13"/>
      <c r="HUT73" s="13"/>
      <c r="HUU73" s="13"/>
      <c r="HUV73" s="13"/>
      <c r="HUW73" s="13"/>
      <c r="HUX73" s="13"/>
      <c r="HUY73" s="13"/>
      <c r="HUZ73" s="13"/>
      <c r="HVA73" s="13"/>
      <c r="HVB73" s="13"/>
      <c r="HVC73" s="13"/>
      <c r="HVD73" s="13"/>
      <c r="HVE73" s="13"/>
      <c r="HVF73" s="13"/>
      <c r="HVG73" s="13"/>
      <c r="HVH73" s="13"/>
      <c r="HVI73" s="13"/>
      <c r="HVJ73" s="13"/>
      <c r="HVK73" s="13"/>
      <c r="HVL73" s="13"/>
      <c r="HVM73" s="13"/>
      <c r="HVN73" s="13"/>
      <c r="HVO73" s="13"/>
      <c r="HVP73" s="13"/>
      <c r="HVQ73" s="13"/>
      <c r="HVR73" s="13"/>
      <c r="HVS73" s="13"/>
      <c r="HVT73" s="13"/>
      <c r="HVU73" s="13"/>
      <c r="HVV73" s="13"/>
      <c r="HVW73" s="13"/>
      <c r="HVX73" s="13"/>
      <c r="HVY73" s="13"/>
      <c r="HVZ73" s="13"/>
      <c r="HWA73" s="13"/>
      <c r="HWB73" s="13"/>
      <c r="HWC73" s="13"/>
      <c r="HWD73" s="13"/>
      <c r="HWE73" s="13"/>
      <c r="HWF73" s="13"/>
      <c r="HWG73" s="13"/>
      <c r="HWH73" s="13"/>
      <c r="HWI73" s="13"/>
      <c r="HWJ73" s="13"/>
      <c r="HWK73" s="13"/>
      <c r="HWL73" s="13"/>
      <c r="HWM73" s="13"/>
      <c r="HWN73" s="13"/>
      <c r="HWO73" s="13"/>
      <c r="HWP73" s="13"/>
      <c r="HWQ73" s="13"/>
      <c r="HWR73" s="13"/>
      <c r="HWS73" s="13"/>
      <c r="HWT73" s="13"/>
      <c r="HWU73" s="13"/>
      <c r="HWV73" s="13"/>
      <c r="HWW73" s="13"/>
      <c r="HWX73" s="13"/>
      <c r="HWY73" s="13"/>
      <c r="HWZ73" s="13"/>
      <c r="HXA73" s="13"/>
      <c r="HXB73" s="13"/>
      <c r="HXC73" s="13"/>
      <c r="HXD73" s="13"/>
      <c r="HXE73" s="13"/>
      <c r="HXF73" s="13"/>
      <c r="HXG73" s="13"/>
      <c r="HXH73" s="13"/>
      <c r="HXI73" s="13"/>
      <c r="HXJ73" s="13"/>
      <c r="HXK73" s="13"/>
      <c r="HXL73" s="13"/>
      <c r="HXM73" s="13"/>
      <c r="HXN73" s="13"/>
      <c r="HXO73" s="13"/>
      <c r="HXP73" s="13"/>
      <c r="HXQ73" s="13"/>
      <c r="HXR73" s="13"/>
      <c r="HXS73" s="13"/>
      <c r="HXT73" s="13"/>
      <c r="HXU73" s="13"/>
      <c r="HXV73" s="13"/>
      <c r="HXW73" s="13"/>
      <c r="HXX73" s="13"/>
      <c r="HXY73" s="13"/>
      <c r="HXZ73" s="13"/>
      <c r="HYA73" s="13"/>
      <c r="HYB73" s="13"/>
      <c r="HYC73" s="13"/>
      <c r="HYD73" s="13"/>
      <c r="HYE73" s="13"/>
      <c r="HYF73" s="13"/>
      <c r="HYG73" s="13"/>
      <c r="HYH73" s="13"/>
      <c r="HYI73" s="13"/>
      <c r="HYJ73" s="13"/>
      <c r="HYK73" s="13"/>
      <c r="HYL73" s="13"/>
      <c r="HYM73" s="13"/>
      <c r="HYN73" s="13"/>
      <c r="HYO73" s="13"/>
      <c r="HYP73" s="13"/>
      <c r="HYQ73" s="13"/>
      <c r="HYR73" s="13"/>
      <c r="HYS73" s="13"/>
      <c r="HYT73" s="13"/>
      <c r="HYU73" s="13"/>
      <c r="HYV73" s="13"/>
      <c r="HYW73" s="13"/>
      <c r="HYX73" s="13"/>
      <c r="HYY73" s="13"/>
      <c r="HYZ73" s="13"/>
      <c r="HZA73" s="13"/>
      <c r="HZB73" s="13"/>
      <c r="HZC73" s="13"/>
      <c r="HZD73" s="13"/>
      <c r="HZE73" s="13"/>
      <c r="HZF73" s="13"/>
      <c r="HZG73" s="13"/>
      <c r="HZH73" s="13"/>
      <c r="HZI73" s="13"/>
      <c r="HZJ73" s="13"/>
      <c r="HZK73" s="13"/>
      <c r="HZL73" s="13"/>
      <c r="HZM73" s="13"/>
      <c r="HZN73" s="13"/>
      <c r="HZO73" s="13"/>
      <c r="HZP73" s="13"/>
      <c r="HZQ73" s="13"/>
      <c r="HZR73" s="13"/>
      <c r="HZS73" s="13"/>
      <c r="HZT73" s="13"/>
      <c r="HZU73" s="13"/>
      <c r="HZV73" s="13"/>
      <c r="HZW73" s="13"/>
      <c r="HZX73" s="13"/>
      <c r="HZY73" s="13"/>
      <c r="HZZ73" s="13"/>
      <c r="IAA73" s="13"/>
      <c r="IAB73" s="13"/>
      <c r="IAC73" s="13"/>
      <c r="IAD73" s="13"/>
      <c r="IAE73" s="13"/>
      <c r="IAF73" s="13"/>
      <c r="IAG73" s="13"/>
      <c r="IAH73" s="13"/>
      <c r="IAI73" s="13"/>
      <c r="IAJ73" s="13"/>
      <c r="IAK73" s="13"/>
      <c r="IAL73" s="13"/>
      <c r="IAM73" s="13"/>
      <c r="IAN73" s="13"/>
      <c r="IAO73" s="13"/>
      <c r="IAP73" s="13"/>
      <c r="IAQ73" s="13"/>
      <c r="IAR73" s="13"/>
      <c r="IAS73" s="13"/>
      <c r="IAT73" s="13"/>
      <c r="IAU73" s="13"/>
      <c r="IAV73" s="13"/>
      <c r="IAW73" s="13"/>
      <c r="IAX73" s="13"/>
      <c r="IAY73" s="13"/>
      <c r="IAZ73" s="13"/>
      <c r="IBA73" s="13"/>
      <c r="IBB73" s="13"/>
      <c r="IBC73" s="13"/>
      <c r="IBD73" s="13"/>
      <c r="IBE73" s="13"/>
      <c r="IBF73" s="13"/>
      <c r="IBG73" s="13"/>
      <c r="IBH73" s="13"/>
      <c r="IBI73" s="13"/>
      <c r="IBJ73" s="13"/>
      <c r="IBK73" s="13"/>
      <c r="IBL73" s="13"/>
      <c r="IBM73" s="13"/>
      <c r="IBN73" s="13"/>
      <c r="IBO73" s="13"/>
      <c r="IBP73" s="13"/>
      <c r="IBQ73" s="13"/>
      <c r="IBR73" s="13"/>
      <c r="IBS73" s="13"/>
      <c r="IBT73" s="13"/>
      <c r="IBU73" s="13"/>
      <c r="IBV73" s="13"/>
      <c r="IBW73" s="13"/>
      <c r="IBX73" s="13"/>
      <c r="IBY73" s="13"/>
      <c r="IBZ73" s="13"/>
      <c r="ICA73" s="13"/>
      <c r="ICB73" s="13"/>
      <c r="ICC73" s="13"/>
      <c r="ICD73" s="13"/>
      <c r="ICE73" s="13"/>
      <c r="ICF73" s="13"/>
      <c r="ICG73" s="13"/>
      <c r="ICH73" s="13"/>
      <c r="ICI73" s="13"/>
      <c r="ICJ73" s="13"/>
      <c r="ICK73" s="13"/>
      <c r="ICL73" s="13"/>
      <c r="ICM73" s="13"/>
      <c r="ICN73" s="13"/>
      <c r="ICO73" s="13"/>
      <c r="ICP73" s="13"/>
      <c r="ICQ73" s="13"/>
      <c r="ICR73" s="13"/>
      <c r="ICS73" s="13"/>
      <c r="ICT73" s="13"/>
      <c r="ICU73" s="13"/>
      <c r="ICV73" s="13"/>
      <c r="ICW73" s="13"/>
      <c r="ICX73" s="13"/>
      <c r="ICY73" s="13"/>
      <c r="ICZ73" s="13"/>
      <c r="IDA73" s="13"/>
      <c r="IDB73" s="13"/>
      <c r="IDC73" s="13"/>
      <c r="IDD73" s="13"/>
      <c r="IDE73" s="13"/>
      <c r="IDF73" s="13"/>
      <c r="IDG73" s="13"/>
      <c r="IDH73" s="13"/>
      <c r="IDI73" s="13"/>
      <c r="IDJ73" s="13"/>
      <c r="IDK73" s="13"/>
      <c r="IDL73" s="13"/>
      <c r="IDM73" s="13"/>
      <c r="IDN73" s="13"/>
      <c r="IDO73" s="13"/>
      <c r="IDP73" s="13"/>
      <c r="IDQ73" s="13"/>
      <c r="IDR73" s="13"/>
      <c r="IDS73" s="13"/>
      <c r="IDT73" s="13"/>
      <c r="IDU73" s="13"/>
      <c r="IDV73" s="13"/>
      <c r="IDW73" s="13"/>
      <c r="IDX73" s="13"/>
      <c r="IDY73" s="13"/>
      <c r="IDZ73" s="13"/>
      <c r="IEA73" s="13"/>
      <c r="IEB73" s="13"/>
      <c r="IEC73" s="13"/>
      <c r="IED73" s="13"/>
      <c r="IEE73" s="13"/>
      <c r="IEF73" s="13"/>
      <c r="IEG73" s="13"/>
      <c r="IEH73" s="13"/>
      <c r="IEI73" s="13"/>
      <c r="IEJ73" s="13"/>
      <c r="IEK73" s="13"/>
      <c r="IEL73" s="13"/>
      <c r="IEM73" s="13"/>
      <c r="IEN73" s="13"/>
      <c r="IEO73" s="13"/>
      <c r="IEP73" s="13"/>
      <c r="IEQ73" s="13"/>
      <c r="IER73" s="13"/>
      <c r="IES73" s="13"/>
      <c r="IET73" s="13"/>
      <c r="IEU73" s="13"/>
      <c r="IEV73" s="13"/>
      <c r="IEW73" s="13"/>
      <c r="IEX73" s="13"/>
      <c r="IEY73" s="13"/>
      <c r="IEZ73" s="13"/>
      <c r="IFA73" s="13"/>
      <c r="IFB73" s="13"/>
      <c r="IFC73" s="13"/>
      <c r="IFD73" s="13"/>
      <c r="IFE73" s="13"/>
      <c r="IFF73" s="13"/>
      <c r="IFG73" s="13"/>
      <c r="IFH73" s="13"/>
      <c r="IFI73" s="13"/>
      <c r="IFJ73" s="13"/>
      <c r="IFK73" s="13"/>
      <c r="IFL73" s="13"/>
      <c r="IFM73" s="13"/>
      <c r="IFN73" s="13"/>
      <c r="IFO73" s="13"/>
      <c r="IFP73" s="13"/>
      <c r="IFQ73" s="13"/>
      <c r="IFR73" s="13"/>
      <c r="IFS73" s="13"/>
      <c r="IFT73" s="13"/>
      <c r="IFU73" s="13"/>
      <c r="IFV73" s="13"/>
      <c r="IFW73" s="13"/>
      <c r="IFX73" s="13"/>
      <c r="IFY73" s="13"/>
      <c r="IFZ73" s="13"/>
      <c r="IGA73" s="13"/>
      <c r="IGB73" s="13"/>
      <c r="IGC73" s="13"/>
      <c r="IGD73" s="13"/>
      <c r="IGE73" s="13"/>
      <c r="IGF73" s="13"/>
      <c r="IGG73" s="13"/>
      <c r="IGH73" s="13"/>
      <c r="IGI73" s="13"/>
      <c r="IGJ73" s="13"/>
      <c r="IGK73" s="13"/>
      <c r="IGL73" s="13"/>
      <c r="IGM73" s="13"/>
      <c r="IGN73" s="13"/>
      <c r="IGO73" s="13"/>
      <c r="IGP73" s="13"/>
      <c r="IGQ73" s="13"/>
      <c r="IGR73" s="13"/>
      <c r="IGS73" s="13"/>
      <c r="IGT73" s="13"/>
      <c r="IGU73" s="13"/>
      <c r="IGV73" s="13"/>
      <c r="IGW73" s="13"/>
      <c r="IGX73" s="13"/>
      <c r="IGY73" s="13"/>
      <c r="IGZ73" s="13"/>
      <c r="IHA73" s="13"/>
      <c r="IHB73" s="13"/>
      <c r="IHC73" s="13"/>
      <c r="IHD73" s="13"/>
      <c r="IHE73" s="13"/>
      <c r="IHF73" s="13"/>
      <c r="IHG73" s="13"/>
      <c r="IHH73" s="13"/>
      <c r="IHI73" s="13"/>
      <c r="IHJ73" s="13"/>
      <c r="IHK73" s="13"/>
      <c r="IHL73" s="13"/>
      <c r="IHM73" s="13"/>
      <c r="IHN73" s="13"/>
      <c r="IHO73" s="13"/>
      <c r="IHP73" s="13"/>
      <c r="IHQ73" s="13"/>
      <c r="IHR73" s="13"/>
      <c r="IHS73" s="13"/>
      <c r="IHT73" s="13"/>
      <c r="IHU73" s="13"/>
      <c r="IHV73" s="13"/>
      <c r="IHW73" s="13"/>
      <c r="IHX73" s="13"/>
      <c r="IHY73" s="13"/>
      <c r="IHZ73" s="13"/>
      <c r="IIA73" s="13"/>
      <c r="IIB73" s="13"/>
      <c r="IIC73" s="13"/>
      <c r="IID73" s="13"/>
      <c r="IIE73" s="13"/>
      <c r="IIF73" s="13"/>
      <c r="IIG73" s="13"/>
      <c r="IIH73" s="13"/>
      <c r="III73" s="13"/>
      <c r="IIJ73" s="13"/>
      <c r="IIK73" s="13"/>
      <c r="IIL73" s="13"/>
      <c r="IIM73" s="13"/>
      <c r="IIN73" s="13"/>
      <c r="IIO73" s="13"/>
      <c r="IIP73" s="13"/>
      <c r="IIQ73" s="13"/>
      <c r="IIR73" s="13"/>
      <c r="IIS73" s="13"/>
      <c r="IIT73" s="13"/>
      <c r="IIU73" s="13"/>
      <c r="IIV73" s="13"/>
      <c r="IIW73" s="13"/>
      <c r="IIX73" s="13"/>
      <c r="IIY73" s="13"/>
      <c r="IIZ73" s="13"/>
      <c r="IJA73" s="13"/>
      <c r="IJB73" s="13"/>
      <c r="IJC73" s="13"/>
      <c r="IJD73" s="13"/>
      <c r="IJE73" s="13"/>
      <c r="IJF73" s="13"/>
      <c r="IJG73" s="13"/>
      <c r="IJH73" s="13"/>
      <c r="IJI73" s="13"/>
      <c r="IJJ73" s="13"/>
      <c r="IJK73" s="13"/>
      <c r="IJL73" s="13"/>
      <c r="IJM73" s="13"/>
      <c r="IJN73" s="13"/>
      <c r="IJO73" s="13"/>
      <c r="IJP73" s="13"/>
      <c r="IJQ73" s="13"/>
      <c r="IJR73" s="13"/>
      <c r="IJS73" s="13"/>
      <c r="IJT73" s="13"/>
      <c r="IJU73" s="13"/>
      <c r="IJV73" s="13"/>
      <c r="IJW73" s="13"/>
      <c r="IJX73" s="13"/>
      <c r="IJY73" s="13"/>
      <c r="IJZ73" s="13"/>
      <c r="IKA73" s="13"/>
      <c r="IKB73" s="13"/>
      <c r="IKC73" s="13"/>
      <c r="IKD73" s="13"/>
      <c r="IKE73" s="13"/>
      <c r="IKF73" s="13"/>
      <c r="IKG73" s="13"/>
      <c r="IKH73" s="13"/>
      <c r="IKI73" s="13"/>
      <c r="IKJ73" s="13"/>
      <c r="IKK73" s="13"/>
      <c r="IKL73" s="13"/>
      <c r="IKM73" s="13"/>
      <c r="IKN73" s="13"/>
      <c r="IKO73" s="13"/>
      <c r="IKP73" s="13"/>
      <c r="IKQ73" s="13"/>
      <c r="IKR73" s="13"/>
      <c r="IKS73" s="13"/>
      <c r="IKT73" s="13"/>
      <c r="IKU73" s="13"/>
      <c r="IKV73" s="13"/>
      <c r="IKW73" s="13"/>
      <c r="IKX73" s="13"/>
      <c r="IKY73" s="13"/>
      <c r="IKZ73" s="13"/>
      <c r="ILA73" s="13"/>
      <c r="ILB73" s="13"/>
      <c r="ILC73" s="13"/>
      <c r="ILD73" s="13"/>
      <c r="ILE73" s="13"/>
      <c r="ILF73" s="13"/>
      <c r="ILG73" s="13"/>
      <c r="ILH73" s="13"/>
      <c r="ILI73" s="13"/>
      <c r="ILJ73" s="13"/>
      <c r="ILK73" s="13"/>
      <c r="ILL73" s="13"/>
      <c r="ILM73" s="13"/>
      <c r="ILN73" s="13"/>
      <c r="ILO73" s="13"/>
      <c r="ILP73" s="13"/>
      <c r="ILQ73" s="13"/>
      <c r="ILR73" s="13"/>
      <c r="ILS73" s="13"/>
      <c r="ILT73" s="13"/>
      <c r="ILU73" s="13"/>
      <c r="ILV73" s="13"/>
      <c r="ILW73" s="13"/>
      <c r="ILX73" s="13"/>
      <c r="ILY73" s="13"/>
      <c r="ILZ73" s="13"/>
      <c r="IMA73" s="13"/>
      <c r="IMB73" s="13"/>
      <c r="IMC73" s="13"/>
      <c r="IMD73" s="13"/>
      <c r="IME73" s="13"/>
      <c r="IMF73" s="13"/>
      <c r="IMG73" s="13"/>
      <c r="IMH73" s="13"/>
      <c r="IMI73" s="13"/>
      <c r="IMJ73" s="13"/>
      <c r="IMK73" s="13"/>
      <c r="IML73" s="13"/>
      <c r="IMM73" s="13"/>
      <c r="IMN73" s="13"/>
      <c r="IMO73" s="13"/>
      <c r="IMP73" s="13"/>
      <c r="IMQ73" s="13"/>
      <c r="IMR73" s="13"/>
      <c r="IMS73" s="13"/>
      <c r="IMT73" s="13"/>
      <c r="IMU73" s="13"/>
      <c r="IMV73" s="13"/>
      <c r="IMW73" s="13"/>
      <c r="IMX73" s="13"/>
      <c r="IMY73" s="13"/>
      <c r="IMZ73" s="13"/>
      <c r="INA73" s="13"/>
      <c r="INB73" s="13"/>
      <c r="INC73" s="13"/>
      <c r="IND73" s="13"/>
      <c r="INE73" s="13"/>
      <c r="INF73" s="13"/>
      <c r="ING73" s="13"/>
      <c r="INH73" s="13"/>
      <c r="INI73" s="13"/>
      <c r="INJ73" s="13"/>
      <c r="INK73" s="13"/>
      <c r="INL73" s="13"/>
      <c r="INM73" s="13"/>
      <c r="INN73" s="13"/>
      <c r="INO73" s="13"/>
      <c r="INP73" s="13"/>
      <c r="INQ73" s="13"/>
      <c r="INR73" s="13"/>
      <c r="INS73" s="13"/>
      <c r="INT73" s="13"/>
      <c r="INU73" s="13"/>
      <c r="INV73" s="13"/>
      <c r="INW73" s="13"/>
      <c r="INX73" s="13"/>
      <c r="INY73" s="13"/>
      <c r="INZ73" s="13"/>
      <c r="IOA73" s="13"/>
      <c r="IOB73" s="13"/>
      <c r="IOC73" s="13"/>
      <c r="IOD73" s="13"/>
      <c r="IOE73" s="13"/>
      <c r="IOF73" s="13"/>
      <c r="IOG73" s="13"/>
      <c r="IOH73" s="13"/>
      <c r="IOI73" s="13"/>
      <c r="IOJ73" s="13"/>
      <c r="IOK73" s="13"/>
      <c r="IOL73" s="13"/>
      <c r="IOM73" s="13"/>
      <c r="ION73" s="13"/>
      <c r="IOO73" s="13"/>
      <c r="IOP73" s="13"/>
      <c r="IOQ73" s="13"/>
      <c r="IOR73" s="13"/>
      <c r="IOS73" s="13"/>
      <c r="IOT73" s="13"/>
      <c r="IOU73" s="13"/>
      <c r="IOV73" s="13"/>
      <c r="IOW73" s="13"/>
      <c r="IOX73" s="13"/>
      <c r="IOY73" s="13"/>
      <c r="IOZ73" s="13"/>
      <c r="IPA73" s="13"/>
      <c r="IPB73" s="13"/>
      <c r="IPC73" s="13"/>
      <c r="IPD73" s="13"/>
      <c r="IPE73" s="13"/>
      <c r="IPF73" s="13"/>
      <c r="IPG73" s="13"/>
      <c r="IPH73" s="13"/>
      <c r="IPI73" s="13"/>
      <c r="IPJ73" s="13"/>
      <c r="IPK73" s="13"/>
      <c r="IPL73" s="13"/>
      <c r="IPM73" s="13"/>
      <c r="IPN73" s="13"/>
      <c r="IPO73" s="13"/>
      <c r="IPP73" s="13"/>
      <c r="IPQ73" s="13"/>
      <c r="IPR73" s="13"/>
      <c r="IPS73" s="13"/>
      <c r="IPT73" s="13"/>
      <c r="IPU73" s="13"/>
      <c r="IPV73" s="13"/>
      <c r="IPW73" s="13"/>
      <c r="IPX73" s="13"/>
      <c r="IPY73" s="13"/>
      <c r="IPZ73" s="13"/>
      <c r="IQA73" s="13"/>
      <c r="IQB73" s="13"/>
      <c r="IQC73" s="13"/>
      <c r="IQD73" s="13"/>
      <c r="IQE73" s="13"/>
      <c r="IQF73" s="13"/>
      <c r="IQG73" s="13"/>
      <c r="IQH73" s="13"/>
      <c r="IQI73" s="13"/>
      <c r="IQJ73" s="13"/>
      <c r="IQK73" s="13"/>
      <c r="IQL73" s="13"/>
      <c r="IQM73" s="13"/>
      <c r="IQN73" s="13"/>
      <c r="IQO73" s="13"/>
      <c r="IQP73" s="13"/>
      <c r="IQQ73" s="13"/>
      <c r="IQR73" s="13"/>
      <c r="IQS73" s="13"/>
      <c r="IQT73" s="13"/>
      <c r="IQU73" s="13"/>
      <c r="IQV73" s="13"/>
      <c r="IQW73" s="13"/>
      <c r="IQX73" s="13"/>
      <c r="IQY73" s="13"/>
      <c r="IQZ73" s="13"/>
      <c r="IRA73" s="13"/>
      <c r="IRB73" s="13"/>
      <c r="IRC73" s="13"/>
      <c r="IRD73" s="13"/>
      <c r="IRE73" s="13"/>
      <c r="IRF73" s="13"/>
      <c r="IRG73" s="13"/>
      <c r="IRH73" s="13"/>
      <c r="IRI73" s="13"/>
      <c r="IRJ73" s="13"/>
      <c r="IRK73" s="13"/>
      <c r="IRL73" s="13"/>
      <c r="IRM73" s="13"/>
      <c r="IRN73" s="13"/>
      <c r="IRO73" s="13"/>
      <c r="IRP73" s="13"/>
      <c r="IRQ73" s="13"/>
      <c r="IRR73" s="13"/>
      <c r="IRS73" s="13"/>
      <c r="IRT73" s="13"/>
      <c r="IRU73" s="13"/>
      <c r="IRV73" s="13"/>
      <c r="IRW73" s="13"/>
      <c r="IRX73" s="13"/>
      <c r="IRY73" s="13"/>
      <c r="IRZ73" s="13"/>
      <c r="ISA73" s="13"/>
      <c r="ISB73" s="13"/>
      <c r="ISC73" s="13"/>
      <c r="ISD73" s="13"/>
      <c r="ISE73" s="13"/>
      <c r="ISF73" s="13"/>
      <c r="ISG73" s="13"/>
      <c r="ISH73" s="13"/>
      <c r="ISI73" s="13"/>
      <c r="ISJ73" s="13"/>
      <c r="ISK73" s="13"/>
      <c r="ISL73" s="13"/>
      <c r="ISM73" s="13"/>
      <c r="ISN73" s="13"/>
      <c r="ISO73" s="13"/>
      <c r="ISP73" s="13"/>
      <c r="ISQ73" s="13"/>
      <c r="ISR73" s="13"/>
      <c r="ISS73" s="13"/>
      <c r="IST73" s="13"/>
      <c r="ISU73" s="13"/>
      <c r="ISV73" s="13"/>
      <c r="ISW73" s="13"/>
      <c r="ISX73" s="13"/>
      <c r="ISY73" s="13"/>
      <c r="ISZ73" s="13"/>
      <c r="ITA73" s="13"/>
      <c r="ITB73" s="13"/>
      <c r="ITC73" s="13"/>
      <c r="ITD73" s="13"/>
      <c r="ITE73" s="13"/>
      <c r="ITF73" s="13"/>
      <c r="ITG73" s="13"/>
      <c r="ITH73" s="13"/>
      <c r="ITI73" s="13"/>
      <c r="ITJ73" s="13"/>
      <c r="ITK73" s="13"/>
      <c r="ITL73" s="13"/>
      <c r="ITM73" s="13"/>
      <c r="ITN73" s="13"/>
      <c r="ITO73" s="13"/>
      <c r="ITP73" s="13"/>
      <c r="ITQ73" s="13"/>
      <c r="ITR73" s="13"/>
      <c r="ITS73" s="13"/>
      <c r="ITT73" s="13"/>
      <c r="ITU73" s="13"/>
      <c r="ITV73" s="13"/>
      <c r="ITW73" s="13"/>
      <c r="ITX73" s="13"/>
      <c r="ITY73" s="13"/>
      <c r="ITZ73" s="13"/>
      <c r="IUA73" s="13"/>
      <c r="IUB73" s="13"/>
      <c r="IUC73" s="13"/>
      <c r="IUD73" s="13"/>
      <c r="IUE73" s="13"/>
      <c r="IUF73" s="13"/>
      <c r="IUG73" s="13"/>
      <c r="IUH73" s="13"/>
      <c r="IUI73" s="13"/>
      <c r="IUJ73" s="13"/>
      <c r="IUK73" s="13"/>
      <c r="IUL73" s="13"/>
      <c r="IUM73" s="13"/>
      <c r="IUN73" s="13"/>
      <c r="IUO73" s="13"/>
      <c r="IUP73" s="13"/>
      <c r="IUQ73" s="13"/>
      <c r="IUR73" s="13"/>
      <c r="IUS73" s="13"/>
      <c r="IUT73" s="13"/>
      <c r="IUU73" s="13"/>
      <c r="IUV73" s="13"/>
      <c r="IUW73" s="13"/>
      <c r="IUX73" s="13"/>
      <c r="IUY73" s="13"/>
      <c r="IUZ73" s="13"/>
      <c r="IVA73" s="13"/>
      <c r="IVB73" s="13"/>
      <c r="IVC73" s="13"/>
      <c r="IVD73" s="13"/>
      <c r="IVE73" s="13"/>
      <c r="IVF73" s="13"/>
      <c r="IVG73" s="13"/>
      <c r="IVH73" s="13"/>
      <c r="IVI73" s="13"/>
      <c r="IVJ73" s="13"/>
      <c r="IVK73" s="13"/>
      <c r="IVL73" s="13"/>
      <c r="IVM73" s="13"/>
      <c r="IVN73" s="13"/>
      <c r="IVO73" s="13"/>
      <c r="IVP73" s="13"/>
      <c r="IVQ73" s="13"/>
      <c r="IVR73" s="13"/>
      <c r="IVS73" s="13"/>
      <c r="IVT73" s="13"/>
      <c r="IVU73" s="13"/>
      <c r="IVV73" s="13"/>
      <c r="IVW73" s="13"/>
      <c r="IVX73" s="13"/>
      <c r="IVY73" s="13"/>
      <c r="IVZ73" s="13"/>
      <c r="IWA73" s="13"/>
      <c r="IWB73" s="13"/>
      <c r="IWC73" s="13"/>
      <c r="IWD73" s="13"/>
      <c r="IWE73" s="13"/>
      <c r="IWF73" s="13"/>
      <c r="IWG73" s="13"/>
      <c r="IWH73" s="13"/>
      <c r="IWI73" s="13"/>
      <c r="IWJ73" s="13"/>
      <c r="IWK73" s="13"/>
      <c r="IWL73" s="13"/>
      <c r="IWM73" s="13"/>
      <c r="IWN73" s="13"/>
      <c r="IWO73" s="13"/>
      <c r="IWP73" s="13"/>
      <c r="IWQ73" s="13"/>
      <c r="IWR73" s="13"/>
      <c r="IWS73" s="13"/>
      <c r="IWT73" s="13"/>
      <c r="IWU73" s="13"/>
      <c r="IWV73" s="13"/>
      <c r="IWW73" s="13"/>
      <c r="IWX73" s="13"/>
      <c r="IWY73" s="13"/>
      <c r="IWZ73" s="13"/>
      <c r="IXA73" s="13"/>
      <c r="IXB73" s="13"/>
      <c r="IXC73" s="13"/>
      <c r="IXD73" s="13"/>
      <c r="IXE73" s="13"/>
      <c r="IXF73" s="13"/>
      <c r="IXG73" s="13"/>
      <c r="IXH73" s="13"/>
      <c r="IXI73" s="13"/>
      <c r="IXJ73" s="13"/>
      <c r="IXK73" s="13"/>
      <c r="IXL73" s="13"/>
      <c r="IXM73" s="13"/>
      <c r="IXN73" s="13"/>
      <c r="IXO73" s="13"/>
      <c r="IXP73" s="13"/>
      <c r="IXQ73" s="13"/>
      <c r="IXR73" s="13"/>
      <c r="IXS73" s="13"/>
      <c r="IXT73" s="13"/>
      <c r="IXU73" s="13"/>
      <c r="IXV73" s="13"/>
      <c r="IXW73" s="13"/>
      <c r="IXX73" s="13"/>
      <c r="IXY73" s="13"/>
      <c r="IXZ73" s="13"/>
      <c r="IYA73" s="13"/>
      <c r="IYB73" s="13"/>
      <c r="IYC73" s="13"/>
      <c r="IYD73" s="13"/>
      <c r="IYE73" s="13"/>
      <c r="IYF73" s="13"/>
      <c r="IYG73" s="13"/>
      <c r="IYH73" s="13"/>
      <c r="IYI73" s="13"/>
      <c r="IYJ73" s="13"/>
      <c r="IYK73" s="13"/>
      <c r="IYL73" s="13"/>
      <c r="IYM73" s="13"/>
      <c r="IYN73" s="13"/>
      <c r="IYO73" s="13"/>
      <c r="IYP73" s="13"/>
      <c r="IYQ73" s="13"/>
      <c r="IYR73" s="13"/>
      <c r="IYS73" s="13"/>
      <c r="IYT73" s="13"/>
      <c r="IYU73" s="13"/>
      <c r="IYV73" s="13"/>
      <c r="IYW73" s="13"/>
      <c r="IYX73" s="13"/>
      <c r="IYY73" s="13"/>
      <c r="IYZ73" s="13"/>
      <c r="IZA73" s="13"/>
      <c r="IZB73" s="13"/>
      <c r="IZC73" s="13"/>
      <c r="IZD73" s="13"/>
      <c r="IZE73" s="13"/>
      <c r="IZF73" s="13"/>
      <c r="IZG73" s="13"/>
      <c r="IZH73" s="13"/>
      <c r="IZI73" s="13"/>
      <c r="IZJ73" s="13"/>
      <c r="IZK73" s="13"/>
      <c r="IZL73" s="13"/>
      <c r="IZM73" s="13"/>
      <c r="IZN73" s="13"/>
      <c r="IZO73" s="13"/>
      <c r="IZP73" s="13"/>
      <c r="IZQ73" s="13"/>
      <c r="IZR73" s="13"/>
      <c r="IZS73" s="13"/>
      <c r="IZT73" s="13"/>
      <c r="IZU73" s="13"/>
      <c r="IZV73" s="13"/>
      <c r="IZW73" s="13"/>
      <c r="IZX73" s="13"/>
      <c r="IZY73" s="13"/>
      <c r="IZZ73" s="13"/>
      <c r="JAA73" s="13"/>
      <c r="JAB73" s="13"/>
      <c r="JAC73" s="13"/>
      <c r="JAD73" s="13"/>
      <c r="JAE73" s="13"/>
      <c r="JAF73" s="13"/>
      <c r="JAG73" s="13"/>
      <c r="JAH73" s="13"/>
      <c r="JAI73" s="13"/>
      <c r="JAJ73" s="13"/>
      <c r="JAK73" s="13"/>
      <c r="JAL73" s="13"/>
      <c r="JAM73" s="13"/>
      <c r="JAN73" s="13"/>
      <c r="JAO73" s="13"/>
      <c r="JAP73" s="13"/>
      <c r="JAQ73" s="13"/>
      <c r="JAR73" s="13"/>
      <c r="JAS73" s="13"/>
      <c r="JAT73" s="13"/>
      <c r="JAU73" s="13"/>
      <c r="JAV73" s="13"/>
      <c r="JAW73" s="13"/>
      <c r="JAX73" s="13"/>
      <c r="JAY73" s="13"/>
      <c r="JAZ73" s="13"/>
      <c r="JBA73" s="13"/>
      <c r="JBB73" s="13"/>
      <c r="JBC73" s="13"/>
      <c r="JBD73" s="13"/>
      <c r="JBE73" s="13"/>
      <c r="JBF73" s="13"/>
      <c r="JBG73" s="13"/>
      <c r="JBH73" s="13"/>
      <c r="JBI73" s="13"/>
      <c r="JBJ73" s="13"/>
      <c r="JBK73" s="13"/>
      <c r="JBL73" s="13"/>
      <c r="JBM73" s="13"/>
      <c r="JBN73" s="13"/>
      <c r="JBO73" s="13"/>
      <c r="JBP73" s="13"/>
      <c r="JBQ73" s="13"/>
      <c r="JBR73" s="13"/>
      <c r="JBS73" s="13"/>
      <c r="JBT73" s="13"/>
      <c r="JBU73" s="13"/>
      <c r="JBV73" s="13"/>
      <c r="JBW73" s="13"/>
      <c r="JBX73" s="13"/>
      <c r="JBY73" s="13"/>
      <c r="JBZ73" s="13"/>
      <c r="JCA73" s="13"/>
      <c r="JCB73" s="13"/>
      <c r="JCC73" s="13"/>
      <c r="JCD73" s="13"/>
      <c r="JCE73" s="13"/>
      <c r="JCF73" s="13"/>
      <c r="JCG73" s="13"/>
      <c r="JCH73" s="13"/>
      <c r="JCI73" s="13"/>
      <c r="JCJ73" s="13"/>
      <c r="JCK73" s="13"/>
      <c r="JCL73" s="13"/>
      <c r="JCM73" s="13"/>
      <c r="JCN73" s="13"/>
      <c r="JCO73" s="13"/>
      <c r="JCP73" s="13"/>
      <c r="JCQ73" s="13"/>
      <c r="JCR73" s="13"/>
      <c r="JCS73" s="13"/>
      <c r="JCT73" s="13"/>
      <c r="JCU73" s="13"/>
      <c r="JCV73" s="13"/>
      <c r="JCW73" s="13"/>
      <c r="JCX73" s="13"/>
      <c r="JCY73" s="13"/>
      <c r="JCZ73" s="13"/>
      <c r="JDA73" s="13"/>
      <c r="JDB73" s="13"/>
      <c r="JDC73" s="13"/>
      <c r="JDD73" s="13"/>
      <c r="JDE73" s="13"/>
      <c r="JDF73" s="13"/>
      <c r="JDG73" s="13"/>
      <c r="JDH73" s="13"/>
      <c r="JDI73" s="13"/>
      <c r="JDJ73" s="13"/>
      <c r="JDK73" s="13"/>
      <c r="JDL73" s="13"/>
      <c r="JDM73" s="13"/>
      <c r="JDN73" s="13"/>
      <c r="JDO73" s="13"/>
      <c r="JDP73" s="13"/>
      <c r="JDQ73" s="13"/>
      <c r="JDR73" s="13"/>
      <c r="JDS73" s="13"/>
      <c r="JDT73" s="13"/>
      <c r="JDU73" s="13"/>
      <c r="JDV73" s="13"/>
      <c r="JDW73" s="13"/>
      <c r="JDX73" s="13"/>
      <c r="JDY73" s="13"/>
      <c r="JDZ73" s="13"/>
      <c r="JEA73" s="13"/>
      <c r="JEB73" s="13"/>
      <c r="JEC73" s="13"/>
      <c r="JED73" s="13"/>
      <c r="JEE73" s="13"/>
      <c r="JEF73" s="13"/>
      <c r="JEG73" s="13"/>
      <c r="JEH73" s="13"/>
      <c r="JEI73" s="13"/>
      <c r="JEJ73" s="13"/>
      <c r="JEK73" s="13"/>
      <c r="JEL73" s="13"/>
      <c r="JEM73" s="13"/>
      <c r="JEN73" s="13"/>
      <c r="JEO73" s="13"/>
      <c r="JEP73" s="13"/>
      <c r="JEQ73" s="13"/>
      <c r="JER73" s="13"/>
      <c r="JES73" s="13"/>
      <c r="JET73" s="13"/>
      <c r="JEU73" s="13"/>
      <c r="JEV73" s="13"/>
      <c r="JEW73" s="13"/>
      <c r="JEX73" s="13"/>
      <c r="JEY73" s="13"/>
      <c r="JEZ73" s="13"/>
      <c r="JFA73" s="13"/>
      <c r="JFB73" s="13"/>
      <c r="JFC73" s="13"/>
      <c r="JFD73" s="13"/>
      <c r="JFE73" s="13"/>
      <c r="JFF73" s="13"/>
      <c r="JFG73" s="13"/>
      <c r="JFH73" s="13"/>
      <c r="JFI73" s="13"/>
      <c r="JFJ73" s="13"/>
      <c r="JFK73" s="13"/>
      <c r="JFL73" s="13"/>
      <c r="JFM73" s="13"/>
      <c r="JFN73" s="13"/>
      <c r="JFO73" s="13"/>
      <c r="JFP73" s="13"/>
      <c r="JFQ73" s="13"/>
      <c r="JFR73" s="13"/>
      <c r="JFS73" s="13"/>
      <c r="JFT73" s="13"/>
      <c r="JFU73" s="13"/>
      <c r="JFV73" s="13"/>
      <c r="JFW73" s="13"/>
      <c r="JFX73" s="13"/>
      <c r="JFY73" s="13"/>
      <c r="JFZ73" s="13"/>
      <c r="JGA73" s="13"/>
      <c r="JGB73" s="13"/>
      <c r="JGC73" s="13"/>
      <c r="JGD73" s="13"/>
      <c r="JGE73" s="13"/>
      <c r="JGF73" s="13"/>
      <c r="JGG73" s="13"/>
      <c r="JGH73" s="13"/>
      <c r="JGI73" s="13"/>
      <c r="JGJ73" s="13"/>
      <c r="JGK73" s="13"/>
      <c r="JGL73" s="13"/>
      <c r="JGM73" s="13"/>
      <c r="JGN73" s="13"/>
      <c r="JGO73" s="13"/>
      <c r="JGP73" s="13"/>
      <c r="JGQ73" s="13"/>
      <c r="JGR73" s="13"/>
      <c r="JGS73" s="13"/>
      <c r="JGT73" s="13"/>
      <c r="JGU73" s="13"/>
      <c r="JGV73" s="13"/>
      <c r="JGW73" s="13"/>
      <c r="JGX73" s="13"/>
      <c r="JGY73" s="13"/>
      <c r="JGZ73" s="13"/>
      <c r="JHA73" s="13"/>
      <c r="JHB73" s="13"/>
      <c r="JHC73" s="13"/>
      <c r="JHD73" s="13"/>
      <c r="JHE73" s="13"/>
      <c r="JHF73" s="13"/>
      <c r="JHG73" s="13"/>
      <c r="JHH73" s="13"/>
      <c r="JHI73" s="13"/>
      <c r="JHJ73" s="13"/>
      <c r="JHK73" s="13"/>
      <c r="JHL73" s="13"/>
      <c r="JHM73" s="13"/>
      <c r="JHN73" s="13"/>
      <c r="JHO73" s="13"/>
      <c r="JHP73" s="13"/>
      <c r="JHQ73" s="13"/>
      <c r="JHR73" s="13"/>
      <c r="JHS73" s="13"/>
      <c r="JHT73" s="13"/>
      <c r="JHU73" s="13"/>
      <c r="JHV73" s="13"/>
      <c r="JHW73" s="13"/>
      <c r="JHX73" s="13"/>
      <c r="JHY73" s="13"/>
      <c r="JHZ73" s="13"/>
      <c r="JIA73" s="13"/>
      <c r="JIB73" s="13"/>
      <c r="JIC73" s="13"/>
      <c r="JID73" s="13"/>
      <c r="JIE73" s="13"/>
      <c r="JIF73" s="13"/>
      <c r="JIG73" s="13"/>
      <c r="JIH73" s="13"/>
      <c r="JII73" s="13"/>
      <c r="JIJ73" s="13"/>
      <c r="JIK73" s="13"/>
      <c r="JIL73" s="13"/>
      <c r="JIM73" s="13"/>
      <c r="JIN73" s="13"/>
      <c r="JIO73" s="13"/>
      <c r="JIP73" s="13"/>
      <c r="JIQ73" s="13"/>
      <c r="JIR73" s="13"/>
      <c r="JIS73" s="13"/>
      <c r="JIT73" s="13"/>
      <c r="JIU73" s="13"/>
      <c r="JIV73" s="13"/>
      <c r="JIW73" s="13"/>
      <c r="JIX73" s="13"/>
      <c r="JIY73" s="13"/>
      <c r="JIZ73" s="13"/>
      <c r="JJA73" s="13"/>
      <c r="JJB73" s="13"/>
      <c r="JJC73" s="13"/>
      <c r="JJD73" s="13"/>
      <c r="JJE73" s="13"/>
      <c r="JJF73" s="13"/>
      <c r="JJG73" s="13"/>
      <c r="JJH73" s="13"/>
      <c r="JJI73" s="13"/>
      <c r="JJJ73" s="13"/>
      <c r="JJK73" s="13"/>
      <c r="JJL73" s="13"/>
      <c r="JJM73" s="13"/>
      <c r="JJN73" s="13"/>
      <c r="JJO73" s="13"/>
      <c r="JJP73" s="13"/>
      <c r="JJQ73" s="13"/>
      <c r="JJR73" s="13"/>
      <c r="JJS73" s="13"/>
      <c r="JJT73" s="13"/>
      <c r="JJU73" s="13"/>
      <c r="JJV73" s="13"/>
      <c r="JJW73" s="13"/>
      <c r="JJX73" s="13"/>
      <c r="JJY73" s="13"/>
      <c r="JJZ73" s="13"/>
      <c r="JKA73" s="13"/>
      <c r="JKB73" s="13"/>
      <c r="JKC73" s="13"/>
      <c r="JKD73" s="13"/>
      <c r="JKE73" s="13"/>
      <c r="JKF73" s="13"/>
      <c r="JKG73" s="13"/>
      <c r="JKH73" s="13"/>
      <c r="JKI73" s="13"/>
      <c r="JKJ73" s="13"/>
      <c r="JKK73" s="13"/>
      <c r="JKL73" s="13"/>
      <c r="JKM73" s="13"/>
      <c r="JKN73" s="13"/>
      <c r="JKO73" s="13"/>
      <c r="JKP73" s="13"/>
      <c r="JKQ73" s="13"/>
      <c r="JKR73" s="13"/>
      <c r="JKS73" s="13"/>
      <c r="JKT73" s="13"/>
      <c r="JKU73" s="13"/>
      <c r="JKV73" s="13"/>
      <c r="JKW73" s="13"/>
      <c r="JKX73" s="13"/>
      <c r="JKY73" s="13"/>
      <c r="JKZ73" s="13"/>
      <c r="JLA73" s="13"/>
      <c r="JLB73" s="13"/>
      <c r="JLC73" s="13"/>
      <c r="JLD73" s="13"/>
      <c r="JLE73" s="13"/>
      <c r="JLF73" s="13"/>
      <c r="JLG73" s="13"/>
      <c r="JLH73" s="13"/>
      <c r="JLI73" s="13"/>
      <c r="JLJ73" s="13"/>
      <c r="JLK73" s="13"/>
      <c r="JLL73" s="13"/>
      <c r="JLM73" s="13"/>
      <c r="JLN73" s="13"/>
      <c r="JLO73" s="13"/>
      <c r="JLP73" s="13"/>
      <c r="JLQ73" s="13"/>
      <c r="JLR73" s="13"/>
      <c r="JLS73" s="13"/>
      <c r="JLT73" s="13"/>
      <c r="JLU73" s="13"/>
      <c r="JLV73" s="13"/>
      <c r="JLW73" s="13"/>
      <c r="JLX73" s="13"/>
      <c r="JLY73" s="13"/>
      <c r="JLZ73" s="13"/>
      <c r="JMA73" s="13"/>
      <c r="JMB73" s="13"/>
      <c r="JMC73" s="13"/>
      <c r="JMD73" s="13"/>
      <c r="JME73" s="13"/>
      <c r="JMF73" s="13"/>
      <c r="JMG73" s="13"/>
      <c r="JMH73" s="13"/>
      <c r="JMI73" s="13"/>
      <c r="JMJ73" s="13"/>
      <c r="JMK73" s="13"/>
      <c r="JML73" s="13"/>
      <c r="JMM73" s="13"/>
      <c r="JMN73" s="13"/>
      <c r="JMO73" s="13"/>
      <c r="JMP73" s="13"/>
      <c r="JMQ73" s="13"/>
      <c r="JMR73" s="13"/>
      <c r="JMS73" s="13"/>
      <c r="JMT73" s="13"/>
      <c r="JMU73" s="13"/>
      <c r="JMV73" s="13"/>
      <c r="JMW73" s="13"/>
      <c r="JMX73" s="13"/>
      <c r="JMY73" s="13"/>
      <c r="JMZ73" s="13"/>
      <c r="JNA73" s="13"/>
      <c r="JNB73" s="13"/>
      <c r="JNC73" s="13"/>
      <c r="JND73" s="13"/>
      <c r="JNE73" s="13"/>
      <c r="JNF73" s="13"/>
      <c r="JNG73" s="13"/>
      <c r="JNH73" s="13"/>
      <c r="JNI73" s="13"/>
      <c r="JNJ73" s="13"/>
      <c r="JNK73" s="13"/>
      <c r="JNL73" s="13"/>
      <c r="JNM73" s="13"/>
      <c r="JNN73" s="13"/>
      <c r="JNO73" s="13"/>
      <c r="JNP73" s="13"/>
      <c r="JNQ73" s="13"/>
      <c r="JNR73" s="13"/>
      <c r="JNS73" s="13"/>
      <c r="JNT73" s="13"/>
      <c r="JNU73" s="13"/>
      <c r="JNV73" s="13"/>
      <c r="JNW73" s="13"/>
      <c r="JNX73" s="13"/>
      <c r="JNY73" s="13"/>
      <c r="JNZ73" s="13"/>
      <c r="JOA73" s="13"/>
      <c r="JOB73" s="13"/>
      <c r="JOC73" s="13"/>
      <c r="JOD73" s="13"/>
      <c r="JOE73" s="13"/>
      <c r="JOF73" s="13"/>
      <c r="JOG73" s="13"/>
      <c r="JOH73" s="13"/>
      <c r="JOI73" s="13"/>
      <c r="JOJ73" s="13"/>
      <c r="JOK73" s="13"/>
      <c r="JOL73" s="13"/>
      <c r="JOM73" s="13"/>
      <c r="JON73" s="13"/>
      <c r="JOO73" s="13"/>
      <c r="JOP73" s="13"/>
      <c r="JOQ73" s="13"/>
      <c r="JOR73" s="13"/>
      <c r="JOS73" s="13"/>
      <c r="JOT73" s="13"/>
      <c r="JOU73" s="13"/>
      <c r="JOV73" s="13"/>
      <c r="JOW73" s="13"/>
      <c r="JOX73" s="13"/>
      <c r="JOY73" s="13"/>
      <c r="JOZ73" s="13"/>
      <c r="JPA73" s="13"/>
      <c r="JPB73" s="13"/>
      <c r="JPC73" s="13"/>
      <c r="JPD73" s="13"/>
      <c r="JPE73" s="13"/>
      <c r="JPF73" s="13"/>
      <c r="JPG73" s="13"/>
      <c r="JPH73" s="13"/>
      <c r="JPI73" s="13"/>
      <c r="JPJ73" s="13"/>
      <c r="JPK73" s="13"/>
      <c r="JPL73" s="13"/>
      <c r="JPM73" s="13"/>
      <c r="JPN73" s="13"/>
      <c r="JPO73" s="13"/>
      <c r="JPP73" s="13"/>
      <c r="JPQ73" s="13"/>
      <c r="JPR73" s="13"/>
      <c r="JPS73" s="13"/>
      <c r="JPT73" s="13"/>
      <c r="JPU73" s="13"/>
      <c r="JPV73" s="13"/>
      <c r="JPW73" s="13"/>
      <c r="JPX73" s="13"/>
      <c r="JPY73" s="13"/>
      <c r="JPZ73" s="13"/>
      <c r="JQA73" s="13"/>
      <c r="JQB73" s="13"/>
      <c r="JQC73" s="13"/>
      <c r="JQD73" s="13"/>
      <c r="JQE73" s="13"/>
      <c r="JQF73" s="13"/>
      <c r="JQG73" s="13"/>
      <c r="JQH73" s="13"/>
      <c r="JQI73" s="13"/>
      <c r="JQJ73" s="13"/>
      <c r="JQK73" s="13"/>
      <c r="JQL73" s="13"/>
      <c r="JQM73" s="13"/>
      <c r="JQN73" s="13"/>
      <c r="JQO73" s="13"/>
      <c r="JQP73" s="13"/>
      <c r="JQQ73" s="13"/>
      <c r="JQR73" s="13"/>
      <c r="JQS73" s="13"/>
      <c r="JQT73" s="13"/>
      <c r="JQU73" s="13"/>
      <c r="JQV73" s="13"/>
      <c r="JQW73" s="13"/>
      <c r="JQX73" s="13"/>
      <c r="JQY73" s="13"/>
      <c r="JQZ73" s="13"/>
      <c r="JRA73" s="13"/>
      <c r="JRB73" s="13"/>
      <c r="JRC73" s="13"/>
      <c r="JRD73" s="13"/>
      <c r="JRE73" s="13"/>
      <c r="JRF73" s="13"/>
      <c r="JRG73" s="13"/>
      <c r="JRH73" s="13"/>
      <c r="JRI73" s="13"/>
      <c r="JRJ73" s="13"/>
      <c r="JRK73" s="13"/>
      <c r="JRL73" s="13"/>
      <c r="JRM73" s="13"/>
      <c r="JRN73" s="13"/>
      <c r="JRO73" s="13"/>
      <c r="JRP73" s="13"/>
      <c r="JRQ73" s="13"/>
      <c r="JRR73" s="13"/>
      <c r="JRS73" s="13"/>
      <c r="JRT73" s="13"/>
      <c r="JRU73" s="13"/>
      <c r="JRV73" s="13"/>
      <c r="JRW73" s="13"/>
      <c r="JRX73" s="13"/>
      <c r="JRY73" s="13"/>
      <c r="JRZ73" s="13"/>
      <c r="JSA73" s="13"/>
      <c r="JSB73" s="13"/>
      <c r="JSC73" s="13"/>
      <c r="JSD73" s="13"/>
      <c r="JSE73" s="13"/>
      <c r="JSF73" s="13"/>
      <c r="JSG73" s="13"/>
      <c r="JSH73" s="13"/>
      <c r="JSI73" s="13"/>
      <c r="JSJ73" s="13"/>
      <c r="JSK73" s="13"/>
      <c r="JSL73" s="13"/>
      <c r="JSM73" s="13"/>
      <c r="JSN73" s="13"/>
      <c r="JSO73" s="13"/>
      <c r="JSP73" s="13"/>
      <c r="JSQ73" s="13"/>
      <c r="JSR73" s="13"/>
      <c r="JSS73" s="13"/>
      <c r="JST73" s="13"/>
      <c r="JSU73" s="13"/>
      <c r="JSV73" s="13"/>
      <c r="JSW73" s="13"/>
      <c r="JSX73" s="13"/>
      <c r="JSY73" s="13"/>
      <c r="JSZ73" s="13"/>
      <c r="JTA73" s="13"/>
      <c r="JTB73" s="13"/>
      <c r="JTC73" s="13"/>
      <c r="JTD73" s="13"/>
      <c r="JTE73" s="13"/>
      <c r="JTF73" s="13"/>
      <c r="JTG73" s="13"/>
      <c r="JTH73" s="13"/>
      <c r="JTI73" s="13"/>
      <c r="JTJ73" s="13"/>
      <c r="JTK73" s="13"/>
      <c r="JTL73" s="13"/>
      <c r="JTM73" s="13"/>
      <c r="JTN73" s="13"/>
      <c r="JTO73" s="13"/>
      <c r="JTP73" s="13"/>
      <c r="JTQ73" s="13"/>
      <c r="JTR73" s="13"/>
      <c r="JTS73" s="13"/>
      <c r="JTT73" s="13"/>
      <c r="JTU73" s="13"/>
      <c r="JTV73" s="13"/>
      <c r="JTW73" s="13"/>
      <c r="JTX73" s="13"/>
      <c r="JTY73" s="13"/>
      <c r="JTZ73" s="13"/>
      <c r="JUA73" s="13"/>
      <c r="JUB73" s="13"/>
      <c r="JUC73" s="13"/>
      <c r="JUD73" s="13"/>
      <c r="JUE73" s="13"/>
      <c r="JUF73" s="13"/>
      <c r="JUG73" s="13"/>
      <c r="JUH73" s="13"/>
      <c r="JUI73" s="13"/>
      <c r="JUJ73" s="13"/>
      <c r="JUK73" s="13"/>
      <c r="JUL73" s="13"/>
      <c r="JUM73" s="13"/>
      <c r="JUN73" s="13"/>
      <c r="JUO73" s="13"/>
      <c r="JUP73" s="13"/>
      <c r="JUQ73" s="13"/>
      <c r="JUR73" s="13"/>
      <c r="JUS73" s="13"/>
      <c r="JUT73" s="13"/>
      <c r="JUU73" s="13"/>
      <c r="JUV73" s="13"/>
      <c r="JUW73" s="13"/>
      <c r="JUX73" s="13"/>
      <c r="JUY73" s="13"/>
      <c r="JUZ73" s="13"/>
      <c r="JVA73" s="13"/>
      <c r="JVB73" s="13"/>
      <c r="JVC73" s="13"/>
      <c r="JVD73" s="13"/>
      <c r="JVE73" s="13"/>
      <c r="JVF73" s="13"/>
      <c r="JVG73" s="13"/>
      <c r="JVH73" s="13"/>
      <c r="JVI73" s="13"/>
      <c r="JVJ73" s="13"/>
      <c r="JVK73" s="13"/>
      <c r="JVL73" s="13"/>
      <c r="JVM73" s="13"/>
      <c r="JVN73" s="13"/>
      <c r="JVO73" s="13"/>
      <c r="JVP73" s="13"/>
      <c r="JVQ73" s="13"/>
      <c r="JVR73" s="13"/>
      <c r="JVS73" s="13"/>
      <c r="JVT73" s="13"/>
      <c r="JVU73" s="13"/>
      <c r="JVV73" s="13"/>
      <c r="JVW73" s="13"/>
      <c r="JVX73" s="13"/>
      <c r="JVY73" s="13"/>
      <c r="JVZ73" s="13"/>
      <c r="JWA73" s="13"/>
      <c r="JWB73" s="13"/>
      <c r="JWC73" s="13"/>
      <c r="JWD73" s="13"/>
      <c r="JWE73" s="13"/>
      <c r="JWF73" s="13"/>
      <c r="JWG73" s="13"/>
      <c r="JWH73" s="13"/>
      <c r="JWI73" s="13"/>
      <c r="JWJ73" s="13"/>
      <c r="JWK73" s="13"/>
      <c r="JWL73" s="13"/>
      <c r="JWM73" s="13"/>
      <c r="JWN73" s="13"/>
      <c r="JWO73" s="13"/>
      <c r="JWP73" s="13"/>
      <c r="JWQ73" s="13"/>
      <c r="JWR73" s="13"/>
      <c r="JWS73" s="13"/>
      <c r="JWT73" s="13"/>
      <c r="JWU73" s="13"/>
      <c r="JWV73" s="13"/>
      <c r="JWW73" s="13"/>
      <c r="JWX73" s="13"/>
      <c r="JWY73" s="13"/>
      <c r="JWZ73" s="13"/>
      <c r="JXA73" s="13"/>
      <c r="JXB73" s="13"/>
      <c r="JXC73" s="13"/>
      <c r="JXD73" s="13"/>
      <c r="JXE73" s="13"/>
      <c r="JXF73" s="13"/>
      <c r="JXG73" s="13"/>
      <c r="JXH73" s="13"/>
      <c r="JXI73" s="13"/>
      <c r="JXJ73" s="13"/>
      <c r="JXK73" s="13"/>
      <c r="JXL73" s="13"/>
      <c r="JXM73" s="13"/>
      <c r="JXN73" s="13"/>
      <c r="JXO73" s="13"/>
      <c r="JXP73" s="13"/>
      <c r="JXQ73" s="13"/>
      <c r="JXR73" s="13"/>
      <c r="JXS73" s="13"/>
      <c r="JXT73" s="13"/>
      <c r="JXU73" s="13"/>
      <c r="JXV73" s="13"/>
      <c r="JXW73" s="13"/>
      <c r="JXX73" s="13"/>
      <c r="JXY73" s="13"/>
      <c r="JXZ73" s="13"/>
      <c r="JYA73" s="13"/>
      <c r="JYB73" s="13"/>
      <c r="JYC73" s="13"/>
      <c r="JYD73" s="13"/>
      <c r="JYE73" s="13"/>
      <c r="JYF73" s="13"/>
      <c r="JYG73" s="13"/>
      <c r="JYH73" s="13"/>
      <c r="JYI73" s="13"/>
      <c r="JYJ73" s="13"/>
      <c r="JYK73" s="13"/>
      <c r="JYL73" s="13"/>
      <c r="JYM73" s="13"/>
      <c r="JYN73" s="13"/>
      <c r="JYO73" s="13"/>
      <c r="JYP73" s="13"/>
      <c r="JYQ73" s="13"/>
      <c r="JYR73" s="13"/>
      <c r="JYS73" s="13"/>
      <c r="JYT73" s="13"/>
      <c r="JYU73" s="13"/>
      <c r="JYV73" s="13"/>
      <c r="JYW73" s="13"/>
      <c r="JYX73" s="13"/>
      <c r="JYY73" s="13"/>
      <c r="JYZ73" s="13"/>
      <c r="JZA73" s="13"/>
      <c r="JZB73" s="13"/>
      <c r="JZC73" s="13"/>
      <c r="JZD73" s="13"/>
      <c r="JZE73" s="13"/>
      <c r="JZF73" s="13"/>
      <c r="JZG73" s="13"/>
      <c r="JZH73" s="13"/>
      <c r="JZI73" s="13"/>
      <c r="JZJ73" s="13"/>
      <c r="JZK73" s="13"/>
      <c r="JZL73" s="13"/>
      <c r="JZM73" s="13"/>
      <c r="JZN73" s="13"/>
      <c r="JZO73" s="13"/>
      <c r="JZP73" s="13"/>
      <c r="JZQ73" s="13"/>
      <c r="JZR73" s="13"/>
      <c r="JZS73" s="13"/>
      <c r="JZT73" s="13"/>
      <c r="JZU73" s="13"/>
      <c r="JZV73" s="13"/>
      <c r="JZW73" s="13"/>
      <c r="JZX73" s="13"/>
      <c r="JZY73" s="13"/>
      <c r="JZZ73" s="13"/>
      <c r="KAA73" s="13"/>
      <c r="KAB73" s="13"/>
      <c r="KAC73" s="13"/>
      <c r="KAD73" s="13"/>
      <c r="KAE73" s="13"/>
      <c r="KAF73" s="13"/>
      <c r="KAG73" s="13"/>
      <c r="KAH73" s="13"/>
      <c r="KAI73" s="13"/>
      <c r="KAJ73" s="13"/>
      <c r="KAK73" s="13"/>
      <c r="KAL73" s="13"/>
      <c r="KAM73" s="13"/>
      <c r="KAN73" s="13"/>
      <c r="KAO73" s="13"/>
      <c r="KAP73" s="13"/>
      <c r="KAQ73" s="13"/>
      <c r="KAR73" s="13"/>
      <c r="KAS73" s="13"/>
      <c r="KAT73" s="13"/>
      <c r="KAU73" s="13"/>
      <c r="KAV73" s="13"/>
      <c r="KAW73" s="13"/>
      <c r="KAX73" s="13"/>
      <c r="KAY73" s="13"/>
      <c r="KAZ73" s="13"/>
      <c r="KBA73" s="13"/>
      <c r="KBB73" s="13"/>
      <c r="KBC73" s="13"/>
      <c r="KBD73" s="13"/>
      <c r="KBE73" s="13"/>
      <c r="KBF73" s="13"/>
      <c r="KBG73" s="13"/>
      <c r="KBH73" s="13"/>
      <c r="KBI73" s="13"/>
      <c r="KBJ73" s="13"/>
      <c r="KBK73" s="13"/>
      <c r="KBL73" s="13"/>
      <c r="KBM73" s="13"/>
      <c r="KBN73" s="13"/>
      <c r="KBO73" s="13"/>
      <c r="KBP73" s="13"/>
      <c r="KBQ73" s="13"/>
      <c r="KBR73" s="13"/>
      <c r="KBS73" s="13"/>
      <c r="KBT73" s="13"/>
      <c r="KBU73" s="13"/>
      <c r="KBV73" s="13"/>
      <c r="KBW73" s="13"/>
      <c r="KBX73" s="13"/>
      <c r="KBY73" s="13"/>
      <c r="KBZ73" s="13"/>
      <c r="KCA73" s="13"/>
      <c r="KCB73" s="13"/>
      <c r="KCC73" s="13"/>
      <c r="KCD73" s="13"/>
      <c r="KCE73" s="13"/>
      <c r="KCF73" s="13"/>
      <c r="KCG73" s="13"/>
      <c r="KCH73" s="13"/>
      <c r="KCI73" s="13"/>
      <c r="KCJ73" s="13"/>
      <c r="KCK73" s="13"/>
      <c r="KCL73" s="13"/>
      <c r="KCM73" s="13"/>
      <c r="KCN73" s="13"/>
      <c r="KCO73" s="13"/>
      <c r="KCP73" s="13"/>
      <c r="KCQ73" s="13"/>
      <c r="KCR73" s="13"/>
      <c r="KCS73" s="13"/>
      <c r="KCT73" s="13"/>
      <c r="KCU73" s="13"/>
      <c r="KCV73" s="13"/>
      <c r="KCW73" s="13"/>
      <c r="KCX73" s="13"/>
      <c r="KCY73" s="13"/>
      <c r="KCZ73" s="13"/>
      <c r="KDA73" s="13"/>
      <c r="KDB73" s="13"/>
      <c r="KDC73" s="13"/>
      <c r="KDD73" s="13"/>
      <c r="KDE73" s="13"/>
      <c r="KDF73" s="13"/>
      <c r="KDG73" s="13"/>
      <c r="KDH73" s="13"/>
      <c r="KDI73" s="13"/>
      <c r="KDJ73" s="13"/>
      <c r="KDK73" s="13"/>
      <c r="KDL73" s="13"/>
      <c r="KDM73" s="13"/>
      <c r="KDN73" s="13"/>
      <c r="KDO73" s="13"/>
      <c r="KDP73" s="13"/>
      <c r="KDQ73" s="13"/>
      <c r="KDR73" s="13"/>
      <c r="KDS73" s="13"/>
      <c r="KDT73" s="13"/>
      <c r="KDU73" s="13"/>
      <c r="KDV73" s="13"/>
      <c r="KDW73" s="13"/>
      <c r="KDX73" s="13"/>
      <c r="KDY73" s="13"/>
      <c r="KDZ73" s="13"/>
      <c r="KEA73" s="13"/>
      <c r="KEB73" s="13"/>
      <c r="KEC73" s="13"/>
      <c r="KED73" s="13"/>
      <c r="KEE73" s="13"/>
      <c r="KEF73" s="13"/>
      <c r="KEG73" s="13"/>
      <c r="KEH73" s="13"/>
      <c r="KEI73" s="13"/>
      <c r="KEJ73" s="13"/>
      <c r="KEK73" s="13"/>
      <c r="KEL73" s="13"/>
      <c r="KEM73" s="13"/>
      <c r="KEN73" s="13"/>
      <c r="KEO73" s="13"/>
      <c r="KEP73" s="13"/>
      <c r="KEQ73" s="13"/>
      <c r="KER73" s="13"/>
      <c r="KES73" s="13"/>
      <c r="KET73" s="13"/>
      <c r="KEU73" s="13"/>
      <c r="KEV73" s="13"/>
      <c r="KEW73" s="13"/>
      <c r="KEX73" s="13"/>
      <c r="KEY73" s="13"/>
      <c r="KEZ73" s="13"/>
      <c r="KFA73" s="13"/>
      <c r="KFB73" s="13"/>
      <c r="KFC73" s="13"/>
      <c r="KFD73" s="13"/>
      <c r="KFE73" s="13"/>
      <c r="KFF73" s="13"/>
      <c r="KFG73" s="13"/>
      <c r="KFH73" s="13"/>
      <c r="KFI73" s="13"/>
      <c r="KFJ73" s="13"/>
      <c r="KFK73" s="13"/>
      <c r="KFL73" s="13"/>
      <c r="KFM73" s="13"/>
      <c r="KFN73" s="13"/>
      <c r="KFO73" s="13"/>
      <c r="KFP73" s="13"/>
      <c r="KFQ73" s="13"/>
      <c r="KFR73" s="13"/>
      <c r="KFS73" s="13"/>
      <c r="KFT73" s="13"/>
      <c r="KFU73" s="13"/>
      <c r="KFV73" s="13"/>
      <c r="KFW73" s="13"/>
      <c r="KFX73" s="13"/>
      <c r="KFY73" s="13"/>
      <c r="KFZ73" s="13"/>
      <c r="KGA73" s="13"/>
      <c r="KGB73" s="13"/>
      <c r="KGC73" s="13"/>
      <c r="KGD73" s="13"/>
      <c r="KGE73" s="13"/>
      <c r="KGF73" s="13"/>
      <c r="KGG73" s="13"/>
      <c r="KGH73" s="13"/>
      <c r="KGI73" s="13"/>
      <c r="KGJ73" s="13"/>
      <c r="KGK73" s="13"/>
      <c r="KGL73" s="13"/>
      <c r="KGM73" s="13"/>
      <c r="KGN73" s="13"/>
      <c r="KGO73" s="13"/>
      <c r="KGP73" s="13"/>
      <c r="KGQ73" s="13"/>
      <c r="KGR73" s="13"/>
      <c r="KGS73" s="13"/>
      <c r="KGT73" s="13"/>
      <c r="KGU73" s="13"/>
      <c r="KGV73" s="13"/>
      <c r="KGW73" s="13"/>
      <c r="KGX73" s="13"/>
      <c r="KGY73" s="13"/>
      <c r="KGZ73" s="13"/>
      <c r="KHA73" s="13"/>
      <c r="KHB73" s="13"/>
      <c r="KHC73" s="13"/>
      <c r="KHD73" s="13"/>
      <c r="KHE73" s="13"/>
      <c r="KHF73" s="13"/>
      <c r="KHG73" s="13"/>
      <c r="KHH73" s="13"/>
      <c r="KHI73" s="13"/>
      <c r="KHJ73" s="13"/>
      <c r="KHK73" s="13"/>
      <c r="KHL73" s="13"/>
      <c r="KHM73" s="13"/>
      <c r="KHN73" s="13"/>
      <c r="KHO73" s="13"/>
      <c r="KHP73" s="13"/>
      <c r="KHQ73" s="13"/>
      <c r="KHR73" s="13"/>
      <c r="KHS73" s="13"/>
      <c r="KHT73" s="13"/>
      <c r="KHU73" s="13"/>
      <c r="KHV73" s="13"/>
      <c r="KHW73" s="13"/>
      <c r="KHX73" s="13"/>
      <c r="KHY73" s="13"/>
      <c r="KHZ73" s="13"/>
      <c r="KIA73" s="13"/>
      <c r="KIB73" s="13"/>
      <c r="KIC73" s="13"/>
      <c r="KID73" s="13"/>
      <c r="KIE73" s="13"/>
      <c r="KIF73" s="13"/>
      <c r="KIG73" s="13"/>
      <c r="KIH73" s="13"/>
      <c r="KII73" s="13"/>
      <c r="KIJ73" s="13"/>
      <c r="KIK73" s="13"/>
      <c r="KIL73" s="13"/>
      <c r="KIM73" s="13"/>
      <c r="KIN73" s="13"/>
      <c r="KIO73" s="13"/>
      <c r="KIP73" s="13"/>
      <c r="KIQ73" s="13"/>
      <c r="KIR73" s="13"/>
      <c r="KIS73" s="13"/>
      <c r="KIT73" s="13"/>
      <c r="KIU73" s="13"/>
      <c r="KIV73" s="13"/>
      <c r="KIW73" s="13"/>
      <c r="KIX73" s="13"/>
      <c r="KIY73" s="13"/>
      <c r="KIZ73" s="13"/>
      <c r="KJA73" s="13"/>
      <c r="KJB73" s="13"/>
      <c r="KJC73" s="13"/>
      <c r="KJD73" s="13"/>
      <c r="KJE73" s="13"/>
      <c r="KJF73" s="13"/>
      <c r="KJG73" s="13"/>
      <c r="KJH73" s="13"/>
      <c r="KJI73" s="13"/>
      <c r="KJJ73" s="13"/>
      <c r="KJK73" s="13"/>
      <c r="KJL73" s="13"/>
      <c r="KJM73" s="13"/>
      <c r="KJN73" s="13"/>
      <c r="KJO73" s="13"/>
      <c r="KJP73" s="13"/>
      <c r="KJQ73" s="13"/>
      <c r="KJR73" s="13"/>
      <c r="KJS73" s="13"/>
      <c r="KJT73" s="13"/>
      <c r="KJU73" s="13"/>
      <c r="KJV73" s="13"/>
      <c r="KJW73" s="13"/>
      <c r="KJX73" s="13"/>
      <c r="KJY73" s="13"/>
      <c r="KJZ73" s="13"/>
      <c r="KKA73" s="13"/>
      <c r="KKB73" s="13"/>
      <c r="KKC73" s="13"/>
      <c r="KKD73" s="13"/>
      <c r="KKE73" s="13"/>
      <c r="KKF73" s="13"/>
      <c r="KKG73" s="13"/>
      <c r="KKH73" s="13"/>
      <c r="KKI73" s="13"/>
      <c r="KKJ73" s="13"/>
      <c r="KKK73" s="13"/>
      <c r="KKL73" s="13"/>
      <c r="KKM73" s="13"/>
      <c r="KKN73" s="13"/>
      <c r="KKO73" s="13"/>
      <c r="KKP73" s="13"/>
      <c r="KKQ73" s="13"/>
      <c r="KKR73" s="13"/>
      <c r="KKS73" s="13"/>
      <c r="KKT73" s="13"/>
      <c r="KKU73" s="13"/>
      <c r="KKV73" s="13"/>
      <c r="KKW73" s="13"/>
      <c r="KKX73" s="13"/>
      <c r="KKY73" s="13"/>
      <c r="KKZ73" s="13"/>
      <c r="KLA73" s="13"/>
      <c r="KLB73" s="13"/>
      <c r="KLC73" s="13"/>
      <c r="KLD73" s="13"/>
      <c r="KLE73" s="13"/>
      <c r="KLF73" s="13"/>
      <c r="KLG73" s="13"/>
      <c r="KLH73" s="13"/>
      <c r="KLI73" s="13"/>
      <c r="KLJ73" s="13"/>
      <c r="KLK73" s="13"/>
      <c r="KLL73" s="13"/>
      <c r="KLM73" s="13"/>
      <c r="KLN73" s="13"/>
      <c r="KLO73" s="13"/>
      <c r="KLP73" s="13"/>
      <c r="KLQ73" s="13"/>
      <c r="KLR73" s="13"/>
      <c r="KLS73" s="13"/>
      <c r="KLT73" s="13"/>
      <c r="KLU73" s="13"/>
      <c r="KLV73" s="13"/>
      <c r="KLW73" s="13"/>
      <c r="KLX73" s="13"/>
      <c r="KLY73" s="13"/>
      <c r="KLZ73" s="13"/>
      <c r="KMA73" s="13"/>
      <c r="KMB73" s="13"/>
      <c r="KMC73" s="13"/>
      <c r="KMD73" s="13"/>
      <c r="KME73" s="13"/>
      <c r="KMF73" s="13"/>
      <c r="KMG73" s="13"/>
      <c r="KMH73" s="13"/>
      <c r="KMI73" s="13"/>
      <c r="KMJ73" s="13"/>
      <c r="KMK73" s="13"/>
      <c r="KML73" s="13"/>
      <c r="KMM73" s="13"/>
      <c r="KMN73" s="13"/>
      <c r="KMO73" s="13"/>
      <c r="KMP73" s="13"/>
      <c r="KMQ73" s="13"/>
      <c r="KMR73" s="13"/>
      <c r="KMS73" s="13"/>
      <c r="KMT73" s="13"/>
      <c r="KMU73" s="13"/>
      <c r="KMV73" s="13"/>
      <c r="KMW73" s="13"/>
      <c r="KMX73" s="13"/>
      <c r="KMY73" s="13"/>
      <c r="KMZ73" s="13"/>
      <c r="KNA73" s="13"/>
      <c r="KNB73" s="13"/>
      <c r="KNC73" s="13"/>
      <c r="KND73" s="13"/>
      <c r="KNE73" s="13"/>
      <c r="KNF73" s="13"/>
      <c r="KNG73" s="13"/>
      <c r="KNH73" s="13"/>
      <c r="KNI73" s="13"/>
      <c r="KNJ73" s="13"/>
      <c r="KNK73" s="13"/>
      <c r="KNL73" s="13"/>
      <c r="KNM73" s="13"/>
      <c r="KNN73" s="13"/>
      <c r="KNO73" s="13"/>
      <c r="KNP73" s="13"/>
      <c r="KNQ73" s="13"/>
      <c r="KNR73" s="13"/>
      <c r="KNS73" s="13"/>
      <c r="KNT73" s="13"/>
      <c r="KNU73" s="13"/>
      <c r="KNV73" s="13"/>
      <c r="KNW73" s="13"/>
      <c r="KNX73" s="13"/>
      <c r="KNY73" s="13"/>
      <c r="KNZ73" s="13"/>
      <c r="KOA73" s="13"/>
      <c r="KOB73" s="13"/>
      <c r="KOC73" s="13"/>
      <c r="KOD73" s="13"/>
      <c r="KOE73" s="13"/>
      <c r="KOF73" s="13"/>
      <c r="KOG73" s="13"/>
      <c r="KOH73" s="13"/>
      <c r="KOI73" s="13"/>
      <c r="KOJ73" s="13"/>
      <c r="KOK73" s="13"/>
      <c r="KOL73" s="13"/>
      <c r="KOM73" s="13"/>
      <c r="KON73" s="13"/>
      <c r="KOO73" s="13"/>
      <c r="KOP73" s="13"/>
      <c r="KOQ73" s="13"/>
      <c r="KOR73" s="13"/>
      <c r="KOS73" s="13"/>
      <c r="KOT73" s="13"/>
      <c r="KOU73" s="13"/>
      <c r="KOV73" s="13"/>
      <c r="KOW73" s="13"/>
      <c r="KOX73" s="13"/>
      <c r="KOY73" s="13"/>
      <c r="KOZ73" s="13"/>
      <c r="KPA73" s="13"/>
      <c r="KPB73" s="13"/>
      <c r="KPC73" s="13"/>
      <c r="KPD73" s="13"/>
      <c r="KPE73" s="13"/>
      <c r="KPF73" s="13"/>
      <c r="KPG73" s="13"/>
      <c r="KPH73" s="13"/>
      <c r="KPI73" s="13"/>
      <c r="KPJ73" s="13"/>
      <c r="KPK73" s="13"/>
      <c r="KPL73" s="13"/>
      <c r="KPM73" s="13"/>
      <c r="KPN73" s="13"/>
      <c r="KPO73" s="13"/>
      <c r="KPP73" s="13"/>
      <c r="KPQ73" s="13"/>
      <c r="KPR73" s="13"/>
      <c r="KPS73" s="13"/>
      <c r="KPT73" s="13"/>
      <c r="KPU73" s="13"/>
      <c r="KPV73" s="13"/>
      <c r="KPW73" s="13"/>
      <c r="KPX73" s="13"/>
      <c r="KPY73" s="13"/>
      <c r="KPZ73" s="13"/>
      <c r="KQA73" s="13"/>
      <c r="KQB73" s="13"/>
      <c r="KQC73" s="13"/>
      <c r="KQD73" s="13"/>
      <c r="KQE73" s="13"/>
      <c r="KQF73" s="13"/>
      <c r="KQG73" s="13"/>
      <c r="KQH73" s="13"/>
      <c r="KQI73" s="13"/>
      <c r="KQJ73" s="13"/>
      <c r="KQK73" s="13"/>
      <c r="KQL73" s="13"/>
      <c r="KQM73" s="13"/>
      <c r="KQN73" s="13"/>
      <c r="KQO73" s="13"/>
      <c r="KQP73" s="13"/>
      <c r="KQQ73" s="13"/>
      <c r="KQR73" s="13"/>
      <c r="KQS73" s="13"/>
      <c r="KQT73" s="13"/>
      <c r="KQU73" s="13"/>
      <c r="KQV73" s="13"/>
      <c r="KQW73" s="13"/>
      <c r="KQX73" s="13"/>
      <c r="KQY73" s="13"/>
      <c r="KQZ73" s="13"/>
      <c r="KRA73" s="13"/>
      <c r="KRB73" s="13"/>
      <c r="KRC73" s="13"/>
      <c r="KRD73" s="13"/>
      <c r="KRE73" s="13"/>
      <c r="KRF73" s="13"/>
      <c r="KRG73" s="13"/>
      <c r="KRH73" s="13"/>
      <c r="KRI73" s="13"/>
      <c r="KRJ73" s="13"/>
      <c r="KRK73" s="13"/>
      <c r="KRL73" s="13"/>
      <c r="KRM73" s="13"/>
      <c r="KRN73" s="13"/>
      <c r="KRO73" s="13"/>
      <c r="KRP73" s="13"/>
      <c r="KRQ73" s="13"/>
      <c r="KRR73" s="13"/>
      <c r="KRS73" s="13"/>
      <c r="KRT73" s="13"/>
      <c r="KRU73" s="13"/>
      <c r="KRV73" s="13"/>
      <c r="KRW73" s="13"/>
      <c r="KRX73" s="13"/>
      <c r="KRY73" s="13"/>
      <c r="KRZ73" s="13"/>
      <c r="KSA73" s="13"/>
      <c r="KSB73" s="13"/>
      <c r="KSC73" s="13"/>
      <c r="KSD73" s="13"/>
      <c r="KSE73" s="13"/>
      <c r="KSF73" s="13"/>
      <c r="KSG73" s="13"/>
      <c r="KSH73" s="13"/>
      <c r="KSI73" s="13"/>
      <c r="KSJ73" s="13"/>
      <c r="KSK73" s="13"/>
      <c r="KSL73" s="13"/>
      <c r="KSM73" s="13"/>
      <c r="KSN73" s="13"/>
      <c r="KSO73" s="13"/>
      <c r="KSP73" s="13"/>
      <c r="KSQ73" s="13"/>
      <c r="KSR73" s="13"/>
      <c r="KSS73" s="13"/>
      <c r="KST73" s="13"/>
      <c r="KSU73" s="13"/>
      <c r="KSV73" s="13"/>
      <c r="KSW73" s="13"/>
      <c r="KSX73" s="13"/>
      <c r="KSY73" s="13"/>
      <c r="KSZ73" s="13"/>
      <c r="KTA73" s="13"/>
      <c r="KTB73" s="13"/>
      <c r="KTC73" s="13"/>
      <c r="KTD73" s="13"/>
      <c r="KTE73" s="13"/>
      <c r="KTF73" s="13"/>
      <c r="KTG73" s="13"/>
      <c r="KTH73" s="13"/>
      <c r="KTI73" s="13"/>
      <c r="KTJ73" s="13"/>
      <c r="KTK73" s="13"/>
      <c r="KTL73" s="13"/>
      <c r="KTM73" s="13"/>
      <c r="KTN73" s="13"/>
      <c r="KTO73" s="13"/>
      <c r="KTP73" s="13"/>
      <c r="KTQ73" s="13"/>
      <c r="KTR73" s="13"/>
      <c r="KTS73" s="13"/>
      <c r="KTT73" s="13"/>
      <c r="KTU73" s="13"/>
      <c r="KTV73" s="13"/>
      <c r="KTW73" s="13"/>
      <c r="KTX73" s="13"/>
      <c r="KTY73" s="13"/>
      <c r="KTZ73" s="13"/>
      <c r="KUA73" s="13"/>
      <c r="KUB73" s="13"/>
      <c r="KUC73" s="13"/>
      <c r="KUD73" s="13"/>
      <c r="KUE73" s="13"/>
      <c r="KUF73" s="13"/>
      <c r="KUG73" s="13"/>
      <c r="KUH73" s="13"/>
      <c r="KUI73" s="13"/>
      <c r="KUJ73" s="13"/>
      <c r="KUK73" s="13"/>
      <c r="KUL73" s="13"/>
      <c r="KUM73" s="13"/>
      <c r="KUN73" s="13"/>
      <c r="KUO73" s="13"/>
      <c r="KUP73" s="13"/>
      <c r="KUQ73" s="13"/>
      <c r="KUR73" s="13"/>
      <c r="KUS73" s="13"/>
      <c r="KUT73" s="13"/>
      <c r="KUU73" s="13"/>
      <c r="KUV73" s="13"/>
      <c r="KUW73" s="13"/>
      <c r="KUX73" s="13"/>
      <c r="KUY73" s="13"/>
      <c r="KUZ73" s="13"/>
      <c r="KVA73" s="13"/>
      <c r="KVB73" s="13"/>
      <c r="KVC73" s="13"/>
      <c r="KVD73" s="13"/>
      <c r="KVE73" s="13"/>
      <c r="KVF73" s="13"/>
      <c r="KVG73" s="13"/>
      <c r="KVH73" s="13"/>
      <c r="KVI73" s="13"/>
      <c r="KVJ73" s="13"/>
      <c r="KVK73" s="13"/>
      <c r="KVL73" s="13"/>
      <c r="KVM73" s="13"/>
      <c r="KVN73" s="13"/>
      <c r="KVO73" s="13"/>
      <c r="KVP73" s="13"/>
      <c r="KVQ73" s="13"/>
      <c r="KVR73" s="13"/>
      <c r="KVS73" s="13"/>
      <c r="KVT73" s="13"/>
      <c r="KVU73" s="13"/>
      <c r="KVV73" s="13"/>
      <c r="KVW73" s="13"/>
      <c r="KVX73" s="13"/>
      <c r="KVY73" s="13"/>
      <c r="KVZ73" s="13"/>
      <c r="KWA73" s="13"/>
      <c r="KWB73" s="13"/>
      <c r="KWC73" s="13"/>
      <c r="KWD73" s="13"/>
      <c r="KWE73" s="13"/>
      <c r="KWF73" s="13"/>
      <c r="KWG73" s="13"/>
      <c r="KWH73" s="13"/>
      <c r="KWI73" s="13"/>
      <c r="KWJ73" s="13"/>
      <c r="KWK73" s="13"/>
      <c r="KWL73" s="13"/>
      <c r="KWM73" s="13"/>
      <c r="KWN73" s="13"/>
      <c r="KWO73" s="13"/>
      <c r="KWP73" s="13"/>
      <c r="KWQ73" s="13"/>
      <c r="KWR73" s="13"/>
      <c r="KWS73" s="13"/>
      <c r="KWT73" s="13"/>
      <c r="KWU73" s="13"/>
      <c r="KWV73" s="13"/>
      <c r="KWW73" s="13"/>
      <c r="KWX73" s="13"/>
      <c r="KWY73" s="13"/>
      <c r="KWZ73" s="13"/>
      <c r="KXA73" s="13"/>
      <c r="KXB73" s="13"/>
      <c r="KXC73" s="13"/>
      <c r="KXD73" s="13"/>
      <c r="KXE73" s="13"/>
      <c r="KXF73" s="13"/>
      <c r="KXG73" s="13"/>
      <c r="KXH73" s="13"/>
      <c r="KXI73" s="13"/>
      <c r="KXJ73" s="13"/>
      <c r="KXK73" s="13"/>
      <c r="KXL73" s="13"/>
      <c r="KXM73" s="13"/>
      <c r="KXN73" s="13"/>
      <c r="KXO73" s="13"/>
      <c r="KXP73" s="13"/>
      <c r="KXQ73" s="13"/>
      <c r="KXR73" s="13"/>
      <c r="KXS73" s="13"/>
      <c r="KXT73" s="13"/>
      <c r="KXU73" s="13"/>
      <c r="KXV73" s="13"/>
      <c r="KXW73" s="13"/>
      <c r="KXX73" s="13"/>
      <c r="KXY73" s="13"/>
      <c r="KXZ73" s="13"/>
      <c r="KYA73" s="13"/>
      <c r="KYB73" s="13"/>
      <c r="KYC73" s="13"/>
      <c r="KYD73" s="13"/>
      <c r="KYE73" s="13"/>
      <c r="KYF73" s="13"/>
      <c r="KYG73" s="13"/>
      <c r="KYH73" s="13"/>
      <c r="KYI73" s="13"/>
      <c r="KYJ73" s="13"/>
      <c r="KYK73" s="13"/>
      <c r="KYL73" s="13"/>
      <c r="KYM73" s="13"/>
      <c r="KYN73" s="13"/>
      <c r="KYO73" s="13"/>
      <c r="KYP73" s="13"/>
      <c r="KYQ73" s="13"/>
      <c r="KYR73" s="13"/>
      <c r="KYS73" s="13"/>
      <c r="KYT73" s="13"/>
      <c r="KYU73" s="13"/>
      <c r="KYV73" s="13"/>
      <c r="KYW73" s="13"/>
      <c r="KYX73" s="13"/>
      <c r="KYY73" s="13"/>
      <c r="KYZ73" s="13"/>
      <c r="KZA73" s="13"/>
      <c r="KZB73" s="13"/>
      <c r="KZC73" s="13"/>
      <c r="KZD73" s="13"/>
      <c r="KZE73" s="13"/>
      <c r="KZF73" s="13"/>
      <c r="KZG73" s="13"/>
      <c r="KZH73" s="13"/>
      <c r="KZI73" s="13"/>
      <c r="KZJ73" s="13"/>
      <c r="KZK73" s="13"/>
      <c r="KZL73" s="13"/>
      <c r="KZM73" s="13"/>
      <c r="KZN73" s="13"/>
      <c r="KZO73" s="13"/>
      <c r="KZP73" s="13"/>
      <c r="KZQ73" s="13"/>
      <c r="KZR73" s="13"/>
      <c r="KZS73" s="13"/>
      <c r="KZT73" s="13"/>
      <c r="KZU73" s="13"/>
      <c r="KZV73" s="13"/>
      <c r="KZW73" s="13"/>
      <c r="KZX73" s="13"/>
      <c r="KZY73" s="13"/>
      <c r="KZZ73" s="13"/>
      <c r="LAA73" s="13"/>
      <c r="LAB73" s="13"/>
      <c r="LAC73" s="13"/>
      <c r="LAD73" s="13"/>
      <c r="LAE73" s="13"/>
      <c r="LAF73" s="13"/>
      <c r="LAG73" s="13"/>
      <c r="LAH73" s="13"/>
      <c r="LAI73" s="13"/>
      <c r="LAJ73" s="13"/>
      <c r="LAK73" s="13"/>
      <c r="LAL73" s="13"/>
      <c r="LAM73" s="13"/>
      <c r="LAN73" s="13"/>
      <c r="LAO73" s="13"/>
      <c r="LAP73" s="13"/>
      <c r="LAQ73" s="13"/>
      <c r="LAR73" s="13"/>
      <c r="LAS73" s="13"/>
      <c r="LAT73" s="13"/>
      <c r="LAU73" s="13"/>
      <c r="LAV73" s="13"/>
      <c r="LAW73" s="13"/>
      <c r="LAX73" s="13"/>
      <c r="LAY73" s="13"/>
      <c r="LAZ73" s="13"/>
      <c r="LBA73" s="13"/>
      <c r="LBB73" s="13"/>
      <c r="LBC73" s="13"/>
      <c r="LBD73" s="13"/>
      <c r="LBE73" s="13"/>
      <c r="LBF73" s="13"/>
      <c r="LBG73" s="13"/>
      <c r="LBH73" s="13"/>
      <c r="LBI73" s="13"/>
      <c r="LBJ73" s="13"/>
      <c r="LBK73" s="13"/>
      <c r="LBL73" s="13"/>
      <c r="LBM73" s="13"/>
      <c r="LBN73" s="13"/>
      <c r="LBO73" s="13"/>
      <c r="LBP73" s="13"/>
      <c r="LBQ73" s="13"/>
      <c r="LBR73" s="13"/>
      <c r="LBS73" s="13"/>
      <c r="LBT73" s="13"/>
      <c r="LBU73" s="13"/>
      <c r="LBV73" s="13"/>
      <c r="LBW73" s="13"/>
      <c r="LBX73" s="13"/>
      <c r="LBY73" s="13"/>
      <c r="LBZ73" s="13"/>
      <c r="LCA73" s="13"/>
      <c r="LCB73" s="13"/>
      <c r="LCC73" s="13"/>
      <c r="LCD73" s="13"/>
      <c r="LCE73" s="13"/>
      <c r="LCF73" s="13"/>
      <c r="LCG73" s="13"/>
      <c r="LCH73" s="13"/>
      <c r="LCI73" s="13"/>
      <c r="LCJ73" s="13"/>
      <c r="LCK73" s="13"/>
      <c r="LCL73" s="13"/>
      <c r="LCM73" s="13"/>
      <c r="LCN73" s="13"/>
      <c r="LCO73" s="13"/>
      <c r="LCP73" s="13"/>
      <c r="LCQ73" s="13"/>
      <c r="LCR73" s="13"/>
      <c r="LCS73" s="13"/>
      <c r="LCT73" s="13"/>
      <c r="LCU73" s="13"/>
      <c r="LCV73" s="13"/>
      <c r="LCW73" s="13"/>
      <c r="LCX73" s="13"/>
      <c r="LCY73" s="13"/>
      <c r="LCZ73" s="13"/>
      <c r="LDA73" s="13"/>
      <c r="LDB73" s="13"/>
      <c r="LDC73" s="13"/>
      <c r="LDD73" s="13"/>
      <c r="LDE73" s="13"/>
      <c r="LDF73" s="13"/>
      <c r="LDG73" s="13"/>
      <c r="LDH73" s="13"/>
      <c r="LDI73" s="13"/>
      <c r="LDJ73" s="13"/>
      <c r="LDK73" s="13"/>
      <c r="LDL73" s="13"/>
      <c r="LDM73" s="13"/>
      <c r="LDN73" s="13"/>
      <c r="LDO73" s="13"/>
      <c r="LDP73" s="13"/>
      <c r="LDQ73" s="13"/>
      <c r="LDR73" s="13"/>
      <c r="LDS73" s="13"/>
      <c r="LDT73" s="13"/>
      <c r="LDU73" s="13"/>
      <c r="LDV73" s="13"/>
      <c r="LDW73" s="13"/>
      <c r="LDX73" s="13"/>
      <c r="LDY73" s="13"/>
      <c r="LDZ73" s="13"/>
      <c r="LEA73" s="13"/>
      <c r="LEB73" s="13"/>
      <c r="LEC73" s="13"/>
      <c r="LED73" s="13"/>
      <c r="LEE73" s="13"/>
      <c r="LEF73" s="13"/>
      <c r="LEG73" s="13"/>
      <c r="LEH73" s="13"/>
      <c r="LEI73" s="13"/>
      <c r="LEJ73" s="13"/>
      <c r="LEK73" s="13"/>
      <c r="LEL73" s="13"/>
      <c r="LEM73" s="13"/>
      <c r="LEN73" s="13"/>
      <c r="LEO73" s="13"/>
      <c r="LEP73" s="13"/>
      <c r="LEQ73" s="13"/>
      <c r="LER73" s="13"/>
      <c r="LES73" s="13"/>
      <c r="LET73" s="13"/>
      <c r="LEU73" s="13"/>
      <c r="LEV73" s="13"/>
      <c r="LEW73" s="13"/>
      <c r="LEX73" s="13"/>
      <c r="LEY73" s="13"/>
      <c r="LEZ73" s="13"/>
      <c r="LFA73" s="13"/>
      <c r="LFB73" s="13"/>
      <c r="LFC73" s="13"/>
      <c r="LFD73" s="13"/>
      <c r="LFE73" s="13"/>
      <c r="LFF73" s="13"/>
      <c r="LFG73" s="13"/>
      <c r="LFH73" s="13"/>
      <c r="LFI73" s="13"/>
      <c r="LFJ73" s="13"/>
      <c r="LFK73" s="13"/>
      <c r="LFL73" s="13"/>
      <c r="LFM73" s="13"/>
      <c r="LFN73" s="13"/>
      <c r="LFO73" s="13"/>
      <c r="LFP73" s="13"/>
      <c r="LFQ73" s="13"/>
      <c r="LFR73" s="13"/>
      <c r="LFS73" s="13"/>
      <c r="LFT73" s="13"/>
      <c r="LFU73" s="13"/>
      <c r="LFV73" s="13"/>
      <c r="LFW73" s="13"/>
      <c r="LFX73" s="13"/>
      <c r="LFY73" s="13"/>
      <c r="LFZ73" s="13"/>
      <c r="LGA73" s="13"/>
      <c r="LGB73" s="13"/>
      <c r="LGC73" s="13"/>
      <c r="LGD73" s="13"/>
      <c r="LGE73" s="13"/>
      <c r="LGF73" s="13"/>
      <c r="LGG73" s="13"/>
      <c r="LGH73" s="13"/>
      <c r="LGI73" s="13"/>
      <c r="LGJ73" s="13"/>
      <c r="LGK73" s="13"/>
      <c r="LGL73" s="13"/>
      <c r="LGM73" s="13"/>
      <c r="LGN73" s="13"/>
      <c r="LGO73" s="13"/>
      <c r="LGP73" s="13"/>
      <c r="LGQ73" s="13"/>
      <c r="LGR73" s="13"/>
      <c r="LGS73" s="13"/>
      <c r="LGT73" s="13"/>
      <c r="LGU73" s="13"/>
      <c r="LGV73" s="13"/>
      <c r="LGW73" s="13"/>
      <c r="LGX73" s="13"/>
      <c r="LGY73" s="13"/>
      <c r="LGZ73" s="13"/>
      <c r="LHA73" s="13"/>
      <c r="LHB73" s="13"/>
      <c r="LHC73" s="13"/>
      <c r="LHD73" s="13"/>
      <c r="LHE73" s="13"/>
      <c r="LHF73" s="13"/>
      <c r="LHG73" s="13"/>
      <c r="LHH73" s="13"/>
      <c r="LHI73" s="13"/>
      <c r="LHJ73" s="13"/>
      <c r="LHK73" s="13"/>
      <c r="LHL73" s="13"/>
      <c r="LHM73" s="13"/>
      <c r="LHN73" s="13"/>
      <c r="LHO73" s="13"/>
      <c r="LHP73" s="13"/>
      <c r="LHQ73" s="13"/>
      <c r="LHR73" s="13"/>
      <c r="LHS73" s="13"/>
      <c r="LHT73" s="13"/>
      <c r="LHU73" s="13"/>
      <c r="LHV73" s="13"/>
      <c r="LHW73" s="13"/>
      <c r="LHX73" s="13"/>
      <c r="LHY73" s="13"/>
      <c r="LHZ73" s="13"/>
      <c r="LIA73" s="13"/>
      <c r="LIB73" s="13"/>
      <c r="LIC73" s="13"/>
      <c r="LID73" s="13"/>
      <c r="LIE73" s="13"/>
      <c r="LIF73" s="13"/>
      <c r="LIG73" s="13"/>
      <c r="LIH73" s="13"/>
      <c r="LII73" s="13"/>
      <c r="LIJ73" s="13"/>
      <c r="LIK73" s="13"/>
      <c r="LIL73" s="13"/>
      <c r="LIM73" s="13"/>
      <c r="LIN73" s="13"/>
      <c r="LIO73" s="13"/>
      <c r="LIP73" s="13"/>
      <c r="LIQ73" s="13"/>
      <c r="LIR73" s="13"/>
      <c r="LIS73" s="13"/>
      <c r="LIT73" s="13"/>
      <c r="LIU73" s="13"/>
      <c r="LIV73" s="13"/>
      <c r="LIW73" s="13"/>
      <c r="LIX73" s="13"/>
      <c r="LIY73" s="13"/>
      <c r="LIZ73" s="13"/>
      <c r="LJA73" s="13"/>
      <c r="LJB73" s="13"/>
      <c r="LJC73" s="13"/>
      <c r="LJD73" s="13"/>
      <c r="LJE73" s="13"/>
      <c r="LJF73" s="13"/>
      <c r="LJG73" s="13"/>
      <c r="LJH73" s="13"/>
      <c r="LJI73" s="13"/>
      <c r="LJJ73" s="13"/>
      <c r="LJK73" s="13"/>
      <c r="LJL73" s="13"/>
      <c r="LJM73" s="13"/>
      <c r="LJN73" s="13"/>
      <c r="LJO73" s="13"/>
      <c r="LJP73" s="13"/>
      <c r="LJQ73" s="13"/>
      <c r="LJR73" s="13"/>
      <c r="LJS73" s="13"/>
      <c r="LJT73" s="13"/>
      <c r="LJU73" s="13"/>
      <c r="LJV73" s="13"/>
      <c r="LJW73" s="13"/>
      <c r="LJX73" s="13"/>
      <c r="LJY73" s="13"/>
      <c r="LJZ73" s="13"/>
      <c r="LKA73" s="13"/>
      <c r="LKB73" s="13"/>
      <c r="LKC73" s="13"/>
      <c r="LKD73" s="13"/>
      <c r="LKE73" s="13"/>
      <c r="LKF73" s="13"/>
      <c r="LKG73" s="13"/>
      <c r="LKH73" s="13"/>
      <c r="LKI73" s="13"/>
      <c r="LKJ73" s="13"/>
      <c r="LKK73" s="13"/>
      <c r="LKL73" s="13"/>
      <c r="LKM73" s="13"/>
      <c r="LKN73" s="13"/>
      <c r="LKO73" s="13"/>
      <c r="LKP73" s="13"/>
      <c r="LKQ73" s="13"/>
      <c r="LKR73" s="13"/>
      <c r="LKS73" s="13"/>
      <c r="LKT73" s="13"/>
      <c r="LKU73" s="13"/>
      <c r="LKV73" s="13"/>
      <c r="LKW73" s="13"/>
      <c r="LKX73" s="13"/>
      <c r="LKY73" s="13"/>
      <c r="LKZ73" s="13"/>
      <c r="LLA73" s="13"/>
      <c r="LLB73" s="13"/>
      <c r="LLC73" s="13"/>
      <c r="LLD73" s="13"/>
      <c r="LLE73" s="13"/>
      <c r="LLF73" s="13"/>
      <c r="LLG73" s="13"/>
      <c r="LLH73" s="13"/>
      <c r="LLI73" s="13"/>
      <c r="LLJ73" s="13"/>
      <c r="LLK73" s="13"/>
      <c r="LLL73" s="13"/>
      <c r="LLM73" s="13"/>
      <c r="LLN73" s="13"/>
      <c r="LLO73" s="13"/>
      <c r="LLP73" s="13"/>
      <c r="LLQ73" s="13"/>
      <c r="LLR73" s="13"/>
      <c r="LLS73" s="13"/>
      <c r="LLT73" s="13"/>
      <c r="LLU73" s="13"/>
      <c r="LLV73" s="13"/>
      <c r="LLW73" s="13"/>
      <c r="LLX73" s="13"/>
      <c r="LLY73" s="13"/>
      <c r="LLZ73" s="13"/>
      <c r="LMA73" s="13"/>
      <c r="LMB73" s="13"/>
      <c r="LMC73" s="13"/>
      <c r="LMD73" s="13"/>
      <c r="LME73" s="13"/>
      <c r="LMF73" s="13"/>
      <c r="LMG73" s="13"/>
      <c r="LMH73" s="13"/>
      <c r="LMI73" s="13"/>
      <c r="LMJ73" s="13"/>
      <c r="LMK73" s="13"/>
      <c r="LML73" s="13"/>
      <c r="LMM73" s="13"/>
      <c r="LMN73" s="13"/>
      <c r="LMO73" s="13"/>
      <c r="LMP73" s="13"/>
      <c r="LMQ73" s="13"/>
      <c r="LMR73" s="13"/>
      <c r="LMS73" s="13"/>
      <c r="LMT73" s="13"/>
      <c r="LMU73" s="13"/>
      <c r="LMV73" s="13"/>
      <c r="LMW73" s="13"/>
      <c r="LMX73" s="13"/>
      <c r="LMY73" s="13"/>
      <c r="LMZ73" s="13"/>
      <c r="LNA73" s="13"/>
      <c r="LNB73" s="13"/>
      <c r="LNC73" s="13"/>
      <c r="LND73" s="13"/>
      <c r="LNE73" s="13"/>
      <c r="LNF73" s="13"/>
      <c r="LNG73" s="13"/>
      <c r="LNH73" s="13"/>
      <c r="LNI73" s="13"/>
      <c r="LNJ73" s="13"/>
      <c r="LNK73" s="13"/>
      <c r="LNL73" s="13"/>
      <c r="LNM73" s="13"/>
      <c r="LNN73" s="13"/>
      <c r="LNO73" s="13"/>
      <c r="LNP73" s="13"/>
      <c r="LNQ73" s="13"/>
      <c r="LNR73" s="13"/>
      <c r="LNS73" s="13"/>
      <c r="LNT73" s="13"/>
      <c r="LNU73" s="13"/>
      <c r="LNV73" s="13"/>
      <c r="LNW73" s="13"/>
      <c r="LNX73" s="13"/>
      <c r="LNY73" s="13"/>
      <c r="LNZ73" s="13"/>
      <c r="LOA73" s="13"/>
      <c r="LOB73" s="13"/>
      <c r="LOC73" s="13"/>
      <c r="LOD73" s="13"/>
      <c r="LOE73" s="13"/>
      <c r="LOF73" s="13"/>
      <c r="LOG73" s="13"/>
      <c r="LOH73" s="13"/>
      <c r="LOI73" s="13"/>
      <c r="LOJ73" s="13"/>
      <c r="LOK73" s="13"/>
      <c r="LOL73" s="13"/>
      <c r="LOM73" s="13"/>
      <c r="LON73" s="13"/>
      <c r="LOO73" s="13"/>
      <c r="LOP73" s="13"/>
      <c r="LOQ73" s="13"/>
      <c r="LOR73" s="13"/>
      <c r="LOS73" s="13"/>
      <c r="LOT73" s="13"/>
      <c r="LOU73" s="13"/>
      <c r="LOV73" s="13"/>
      <c r="LOW73" s="13"/>
      <c r="LOX73" s="13"/>
      <c r="LOY73" s="13"/>
      <c r="LOZ73" s="13"/>
      <c r="LPA73" s="13"/>
      <c r="LPB73" s="13"/>
      <c r="LPC73" s="13"/>
      <c r="LPD73" s="13"/>
      <c r="LPE73" s="13"/>
      <c r="LPF73" s="13"/>
      <c r="LPG73" s="13"/>
      <c r="LPH73" s="13"/>
      <c r="LPI73" s="13"/>
      <c r="LPJ73" s="13"/>
      <c r="LPK73" s="13"/>
      <c r="LPL73" s="13"/>
      <c r="LPM73" s="13"/>
      <c r="LPN73" s="13"/>
      <c r="LPO73" s="13"/>
      <c r="LPP73" s="13"/>
      <c r="LPQ73" s="13"/>
      <c r="LPR73" s="13"/>
      <c r="LPS73" s="13"/>
      <c r="LPT73" s="13"/>
      <c r="LPU73" s="13"/>
      <c r="LPV73" s="13"/>
      <c r="LPW73" s="13"/>
      <c r="LPX73" s="13"/>
      <c r="LPY73" s="13"/>
      <c r="LPZ73" s="13"/>
      <c r="LQA73" s="13"/>
      <c r="LQB73" s="13"/>
      <c r="LQC73" s="13"/>
      <c r="LQD73" s="13"/>
      <c r="LQE73" s="13"/>
      <c r="LQF73" s="13"/>
      <c r="LQG73" s="13"/>
      <c r="LQH73" s="13"/>
      <c r="LQI73" s="13"/>
      <c r="LQJ73" s="13"/>
      <c r="LQK73" s="13"/>
      <c r="LQL73" s="13"/>
      <c r="LQM73" s="13"/>
      <c r="LQN73" s="13"/>
      <c r="LQO73" s="13"/>
      <c r="LQP73" s="13"/>
      <c r="LQQ73" s="13"/>
      <c r="LQR73" s="13"/>
      <c r="LQS73" s="13"/>
      <c r="LQT73" s="13"/>
      <c r="LQU73" s="13"/>
      <c r="LQV73" s="13"/>
      <c r="LQW73" s="13"/>
      <c r="LQX73" s="13"/>
      <c r="LQY73" s="13"/>
      <c r="LQZ73" s="13"/>
      <c r="LRA73" s="13"/>
      <c r="LRB73" s="13"/>
      <c r="LRC73" s="13"/>
      <c r="LRD73" s="13"/>
      <c r="LRE73" s="13"/>
      <c r="LRF73" s="13"/>
      <c r="LRG73" s="13"/>
      <c r="LRH73" s="13"/>
      <c r="LRI73" s="13"/>
      <c r="LRJ73" s="13"/>
      <c r="LRK73" s="13"/>
      <c r="LRL73" s="13"/>
      <c r="LRM73" s="13"/>
      <c r="LRN73" s="13"/>
      <c r="LRO73" s="13"/>
      <c r="LRP73" s="13"/>
      <c r="LRQ73" s="13"/>
      <c r="LRR73" s="13"/>
      <c r="LRS73" s="13"/>
      <c r="LRT73" s="13"/>
      <c r="LRU73" s="13"/>
      <c r="LRV73" s="13"/>
      <c r="LRW73" s="13"/>
      <c r="LRX73" s="13"/>
      <c r="LRY73" s="13"/>
      <c r="LRZ73" s="13"/>
      <c r="LSA73" s="13"/>
      <c r="LSB73" s="13"/>
      <c r="LSC73" s="13"/>
      <c r="LSD73" s="13"/>
      <c r="LSE73" s="13"/>
      <c r="LSF73" s="13"/>
      <c r="LSG73" s="13"/>
      <c r="LSH73" s="13"/>
      <c r="LSI73" s="13"/>
      <c r="LSJ73" s="13"/>
      <c r="LSK73" s="13"/>
      <c r="LSL73" s="13"/>
      <c r="LSM73" s="13"/>
      <c r="LSN73" s="13"/>
      <c r="LSO73" s="13"/>
      <c r="LSP73" s="13"/>
      <c r="LSQ73" s="13"/>
      <c r="LSR73" s="13"/>
      <c r="LSS73" s="13"/>
      <c r="LST73" s="13"/>
      <c r="LSU73" s="13"/>
      <c r="LSV73" s="13"/>
      <c r="LSW73" s="13"/>
      <c r="LSX73" s="13"/>
      <c r="LSY73" s="13"/>
      <c r="LSZ73" s="13"/>
      <c r="LTA73" s="13"/>
      <c r="LTB73" s="13"/>
      <c r="LTC73" s="13"/>
      <c r="LTD73" s="13"/>
      <c r="LTE73" s="13"/>
      <c r="LTF73" s="13"/>
      <c r="LTG73" s="13"/>
      <c r="LTH73" s="13"/>
      <c r="LTI73" s="13"/>
      <c r="LTJ73" s="13"/>
      <c r="LTK73" s="13"/>
      <c r="LTL73" s="13"/>
      <c r="LTM73" s="13"/>
      <c r="LTN73" s="13"/>
      <c r="LTO73" s="13"/>
      <c r="LTP73" s="13"/>
      <c r="LTQ73" s="13"/>
      <c r="LTR73" s="13"/>
      <c r="LTS73" s="13"/>
      <c r="LTT73" s="13"/>
      <c r="LTU73" s="13"/>
      <c r="LTV73" s="13"/>
      <c r="LTW73" s="13"/>
      <c r="LTX73" s="13"/>
      <c r="LTY73" s="13"/>
      <c r="LTZ73" s="13"/>
      <c r="LUA73" s="13"/>
      <c r="LUB73" s="13"/>
      <c r="LUC73" s="13"/>
      <c r="LUD73" s="13"/>
      <c r="LUE73" s="13"/>
      <c r="LUF73" s="13"/>
      <c r="LUG73" s="13"/>
      <c r="LUH73" s="13"/>
      <c r="LUI73" s="13"/>
      <c r="LUJ73" s="13"/>
      <c r="LUK73" s="13"/>
      <c r="LUL73" s="13"/>
      <c r="LUM73" s="13"/>
      <c r="LUN73" s="13"/>
      <c r="LUO73" s="13"/>
      <c r="LUP73" s="13"/>
      <c r="LUQ73" s="13"/>
      <c r="LUR73" s="13"/>
      <c r="LUS73" s="13"/>
      <c r="LUT73" s="13"/>
      <c r="LUU73" s="13"/>
      <c r="LUV73" s="13"/>
      <c r="LUW73" s="13"/>
      <c r="LUX73" s="13"/>
      <c r="LUY73" s="13"/>
      <c r="LUZ73" s="13"/>
      <c r="LVA73" s="13"/>
      <c r="LVB73" s="13"/>
      <c r="LVC73" s="13"/>
      <c r="LVD73" s="13"/>
      <c r="LVE73" s="13"/>
      <c r="LVF73" s="13"/>
      <c r="LVG73" s="13"/>
      <c r="LVH73" s="13"/>
      <c r="LVI73" s="13"/>
      <c r="LVJ73" s="13"/>
      <c r="LVK73" s="13"/>
      <c r="LVL73" s="13"/>
      <c r="LVM73" s="13"/>
      <c r="LVN73" s="13"/>
      <c r="LVO73" s="13"/>
      <c r="LVP73" s="13"/>
      <c r="LVQ73" s="13"/>
      <c r="LVR73" s="13"/>
      <c r="LVS73" s="13"/>
      <c r="LVT73" s="13"/>
      <c r="LVU73" s="13"/>
      <c r="LVV73" s="13"/>
      <c r="LVW73" s="13"/>
      <c r="LVX73" s="13"/>
      <c r="LVY73" s="13"/>
      <c r="LVZ73" s="13"/>
      <c r="LWA73" s="13"/>
      <c r="LWB73" s="13"/>
      <c r="LWC73" s="13"/>
      <c r="LWD73" s="13"/>
      <c r="LWE73" s="13"/>
      <c r="LWF73" s="13"/>
      <c r="LWG73" s="13"/>
      <c r="LWH73" s="13"/>
      <c r="LWI73" s="13"/>
      <c r="LWJ73" s="13"/>
      <c r="LWK73" s="13"/>
      <c r="LWL73" s="13"/>
      <c r="LWM73" s="13"/>
      <c r="LWN73" s="13"/>
      <c r="LWO73" s="13"/>
      <c r="LWP73" s="13"/>
      <c r="LWQ73" s="13"/>
      <c r="LWR73" s="13"/>
      <c r="LWS73" s="13"/>
      <c r="LWT73" s="13"/>
      <c r="LWU73" s="13"/>
      <c r="LWV73" s="13"/>
      <c r="LWW73" s="13"/>
      <c r="LWX73" s="13"/>
      <c r="LWY73" s="13"/>
      <c r="LWZ73" s="13"/>
      <c r="LXA73" s="13"/>
      <c r="LXB73" s="13"/>
      <c r="LXC73" s="13"/>
      <c r="LXD73" s="13"/>
      <c r="LXE73" s="13"/>
      <c r="LXF73" s="13"/>
      <c r="LXG73" s="13"/>
      <c r="LXH73" s="13"/>
      <c r="LXI73" s="13"/>
      <c r="LXJ73" s="13"/>
      <c r="LXK73" s="13"/>
      <c r="LXL73" s="13"/>
      <c r="LXM73" s="13"/>
      <c r="LXN73" s="13"/>
      <c r="LXO73" s="13"/>
      <c r="LXP73" s="13"/>
      <c r="LXQ73" s="13"/>
      <c r="LXR73" s="13"/>
      <c r="LXS73" s="13"/>
      <c r="LXT73" s="13"/>
      <c r="LXU73" s="13"/>
      <c r="LXV73" s="13"/>
      <c r="LXW73" s="13"/>
      <c r="LXX73" s="13"/>
      <c r="LXY73" s="13"/>
      <c r="LXZ73" s="13"/>
      <c r="LYA73" s="13"/>
      <c r="LYB73" s="13"/>
      <c r="LYC73" s="13"/>
      <c r="LYD73" s="13"/>
      <c r="LYE73" s="13"/>
      <c r="LYF73" s="13"/>
      <c r="LYG73" s="13"/>
      <c r="LYH73" s="13"/>
      <c r="LYI73" s="13"/>
      <c r="LYJ73" s="13"/>
      <c r="LYK73" s="13"/>
      <c r="LYL73" s="13"/>
      <c r="LYM73" s="13"/>
      <c r="LYN73" s="13"/>
      <c r="LYO73" s="13"/>
      <c r="LYP73" s="13"/>
      <c r="LYQ73" s="13"/>
      <c r="LYR73" s="13"/>
      <c r="LYS73" s="13"/>
      <c r="LYT73" s="13"/>
      <c r="LYU73" s="13"/>
      <c r="LYV73" s="13"/>
      <c r="LYW73" s="13"/>
      <c r="LYX73" s="13"/>
      <c r="LYY73" s="13"/>
      <c r="LYZ73" s="13"/>
      <c r="LZA73" s="13"/>
      <c r="LZB73" s="13"/>
      <c r="LZC73" s="13"/>
      <c r="LZD73" s="13"/>
      <c r="LZE73" s="13"/>
      <c r="LZF73" s="13"/>
      <c r="LZG73" s="13"/>
      <c r="LZH73" s="13"/>
      <c r="LZI73" s="13"/>
      <c r="LZJ73" s="13"/>
      <c r="LZK73" s="13"/>
      <c r="LZL73" s="13"/>
      <c r="LZM73" s="13"/>
      <c r="LZN73" s="13"/>
      <c r="LZO73" s="13"/>
      <c r="LZP73" s="13"/>
      <c r="LZQ73" s="13"/>
      <c r="LZR73" s="13"/>
      <c r="LZS73" s="13"/>
      <c r="LZT73" s="13"/>
      <c r="LZU73" s="13"/>
      <c r="LZV73" s="13"/>
      <c r="LZW73" s="13"/>
      <c r="LZX73" s="13"/>
      <c r="LZY73" s="13"/>
      <c r="LZZ73" s="13"/>
      <c r="MAA73" s="13"/>
      <c r="MAB73" s="13"/>
      <c r="MAC73" s="13"/>
      <c r="MAD73" s="13"/>
      <c r="MAE73" s="13"/>
      <c r="MAF73" s="13"/>
      <c r="MAG73" s="13"/>
      <c r="MAH73" s="13"/>
      <c r="MAI73" s="13"/>
      <c r="MAJ73" s="13"/>
      <c r="MAK73" s="13"/>
      <c r="MAL73" s="13"/>
      <c r="MAM73" s="13"/>
      <c r="MAN73" s="13"/>
      <c r="MAO73" s="13"/>
      <c r="MAP73" s="13"/>
      <c r="MAQ73" s="13"/>
      <c r="MAR73" s="13"/>
      <c r="MAS73" s="13"/>
      <c r="MAT73" s="13"/>
      <c r="MAU73" s="13"/>
      <c r="MAV73" s="13"/>
      <c r="MAW73" s="13"/>
      <c r="MAX73" s="13"/>
      <c r="MAY73" s="13"/>
      <c r="MAZ73" s="13"/>
      <c r="MBA73" s="13"/>
      <c r="MBB73" s="13"/>
      <c r="MBC73" s="13"/>
      <c r="MBD73" s="13"/>
      <c r="MBE73" s="13"/>
      <c r="MBF73" s="13"/>
      <c r="MBG73" s="13"/>
      <c r="MBH73" s="13"/>
      <c r="MBI73" s="13"/>
      <c r="MBJ73" s="13"/>
      <c r="MBK73" s="13"/>
      <c r="MBL73" s="13"/>
      <c r="MBM73" s="13"/>
      <c r="MBN73" s="13"/>
      <c r="MBO73" s="13"/>
      <c r="MBP73" s="13"/>
      <c r="MBQ73" s="13"/>
      <c r="MBR73" s="13"/>
      <c r="MBS73" s="13"/>
      <c r="MBT73" s="13"/>
      <c r="MBU73" s="13"/>
      <c r="MBV73" s="13"/>
      <c r="MBW73" s="13"/>
      <c r="MBX73" s="13"/>
      <c r="MBY73" s="13"/>
      <c r="MBZ73" s="13"/>
      <c r="MCA73" s="13"/>
      <c r="MCB73" s="13"/>
      <c r="MCC73" s="13"/>
      <c r="MCD73" s="13"/>
      <c r="MCE73" s="13"/>
      <c r="MCF73" s="13"/>
      <c r="MCG73" s="13"/>
      <c r="MCH73" s="13"/>
      <c r="MCI73" s="13"/>
      <c r="MCJ73" s="13"/>
      <c r="MCK73" s="13"/>
      <c r="MCL73" s="13"/>
      <c r="MCM73" s="13"/>
      <c r="MCN73" s="13"/>
      <c r="MCO73" s="13"/>
      <c r="MCP73" s="13"/>
      <c r="MCQ73" s="13"/>
      <c r="MCR73" s="13"/>
      <c r="MCS73" s="13"/>
      <c r="MCT73" s="13"/>
      <c r="MCU73" s="13"/>
      <c r="MCV73" s="13"/>
      <c r="MCW73" s="13"/>
      <c r="MCX73" s="13"/>
      <c r="MCY73" s="13"/>
      <c r="MCZ73" s="13"/>
      <c r="MDA73" s="13"/>
      <c r="MDB73" s="13"/>
      <c r="MDC73" s="13"/>
      <c r="MDD73" s="13"/>
      <c r="MDE73" s="13"/>
      <c r="MDF73" s="13"/>
      <c r="MDG73" s="13"/>
      <c r="MDH73" s="13"/>
      <c r="MDI73" s="13"/>
      <c r="MDJ73" s="13"/>
      <c r="MDK73" s="13"/>
      <c r="MDL73" s="13"/>
      <c r="MDM73" s="13"/>
      <c r="MDN73" s="13"/>
      <c r="MDO73" s="13"/>
      <c r="MDP73" s="13"/>
      <c r="MDQ73" s="13"/>
      <c r="MDR73" s="13"/>
      <c r="MDS73" s="13"/>
      <c r="MDT73" s="13"/>
      <c r="MDU73" s="13"/>
      <c r="MDV73" s="13"/>
      <c r="MDW73" s="13"/>
      <c r="MDX73" s="13"/>
      <c r="MDY73" s="13"/>
      <c r="MDZ73" s="13"/>
      <c r="MEA73" s="13"/>
      <c r="MEB73" s="13"/>
      <c r="MEC73" s="13"/>
      <c r="MED73" s="13"/>
      <c r="MEE73" s="13"/>
      <c r="MEF73" s="13"/>
      <c r="MEG73" s="13"/>
      <c r="MEH73" s="13"/>
      <c r="MEI73" s="13"/>
      <c r="MEJ73" s="13"/>
      <c r="MEK73" s="13"/>
      <c r="MEL73" s="13"/>
      <c r="MEM73" s="13"/>
      <c r="MEN73" s="13"/>
      <c r="MEO73" s="13"/>
      <c r="MEP73" s="13"/>
      <c r="MEQ73" s="13"/>
      <c r="MER73" s="13"/>
      <c r="MES73" s="13"/>
      <c r="MET73" s="13"/>
      <c r="MEU73" s="13"/>
      <c r="MEV73" s="13"/>
      <c r="MEW73" s="13"/>
      <c r="MEX73" s="13"/>
      <c r="MEY73" s="13"/>
      <c r="MEZ73" s="13"/>
      <c r="MFA73" s="13"/>
      <c r="MFB73" s="13"/>
      <c r="MFC73" s="13"/>
      <c r="MFD73" s="13"/>
      <c r="MFE73" s="13"/>
      <c r="MFF73" s="13"/>
      <c r="MFG73" s="13"/>
      <c r="MFH73" s="13"/>
      <c r="MFI73" s="13"/>
      <c r="MFJ73" s="13"/>
      <c r="MFK73" s="13"/>
      <c r="MFL73" s="13"/>
      <c r="MFM73" s="13"/>
      <c r="MFN73" s="13"/>
      <c r="MFO73" s="13"/>
      <c r="MFP73" s="13"/>
      <c r="MFQ73" s="13"/>
      <c r="MFR73" s="13"/>
      <c r="MFS73" s="13"/>
      <c r="MFT73" s="13"/>
      <c r="MFU73" s="13"/>
      <c r="MFV73" s="13"/>
      <c r="MFW73" s="13"/>
      <c r="MFX73" s="13"/>
      <c r="MFY73" s="13"/>
      <c r="MFZ73" s="13"/>
      <c r="MGA73" s="13"/>
      <c r="MGB73" s="13"/>
      <c r="MGC73" s="13"/>
      <c r="MGD73" s="13"/>
      <c r="MGE73" s="13"/>
      <c r="MGF73" s="13"/>
      <c r="MGG73" s="13"/>
      <c r="MGH73" s="13"/>
      <c r="MGI73" s="13"/>
      <c r="MGJ73" s="13"/>
      <c r="MGK73" s="13"/>
      <c r="MGL73" s="13"/>
      <c r="MGM73" s="13"/>
      <c r="MGN73" s="13"/>
      <c r="MGO73" s="13"/>
      <c r="MGP73" s="13"/>
      <c r="MGQ73" s="13"/>
      <c r="MGR73" s="13"/>
      <c r="MGS73" s="13"/>
      <c r="MGT73" s="13"/>
      <c r="MGU73" s="13"/>
      <c r="MGV73" s="13"/>
      <c r="MGW73" s="13"/>
      <c r="MGX73" s="13"/>
      <c r="MGY73" s="13"/>
      <c r="MGZ73" s="13"/>
      <c r="MHA73" s="13"/>
      <c r="MHB73" s="13"/>
      <c r="MHC73" s="13"/>
      <c r="MHD73" s="13"/>
      <c r="MHE73" s="13"/>
      <c r="MHF73" s="13"/>
      <c r="MHG73" s="13"/>
      <c r="MHH73" s="13"/>
      <c r="MHI73" s="13"/>
      <c r="MHJ73" s="13"/>
      <c r="MHK73" s="13"/>
      <c r="MHL73" s="13"/>
      <c r="MHM73" s="13"/>
      <c r="MHN73" s="13"/>
      <c r="MHO73" s="13"/>
      <c r="MHP73" s="13"/>
      <c r="MHQ73" s="13"/>
      <c r="MHR73" s="13"/>
      <c r="MHS73" s="13"/>
      <c r="MHT73" s="13"/>
      <c r="MHU73" s="13"/>
      <c r="MHV73" s="13"/>
      <c r="MHW73" s="13"/>
      <c r="MHX73" s="13"/>
      <c r="MHY73" s="13"/>
      <c r="MHZ73" s="13"/>
      <c r="MIA73" s="13"/>
      <c r="MIB73" s="13"/>
      <c r="MIC73" s="13"/>
      <c r="MID73" s="13"/>
      <c r="MIE73" s="13"/>
      <c r="MIF73" s="13"/>
      <c r="MIG73" s="13"/>
      <c r="MIH73" s="13"/>
      <c r="MII73" s="13"/>
      <c r="MIJ73" s="13"/>
      <c r="MIK73" s="13"/>
      <c r="MIL73" s="13"/>
      <c r="MIM73" s="13"/>
      <c r="MIN73" s="13"/>
      <c r="MIO73" s="13"/>
      <c r="MIP73" s="13"/>
      <c r="MIQ73" s="13"/>
      <c r="MIR73" s="13"/>
      <c r="MIS73" s="13"/>
      <c r="MIT73" s="13"/>
      <c r="MIU73" s="13"/>
      <c r="MIV73" s="13"/>
      <c r="MIW73" s="13"/>
      <c r="MIX73" s="13"/>
      <c r="MIY73" s="13"/>
      <c r="MIZ73" s="13"/>
      <c r="MJA73" s="13"/>
      <c r="MJB73" s="13"/>
      <c r="MJC73" s="13"/>
      <c r="MJD73" s="13"/>
      <c r="MJE73" s="13"/>
      <c r="MJF73" s="13"/>
      <c r="MJG73" s="13"/>
      <c r="MJH73" s="13"/>
      <c r="MJI73" s="13"/>
      <c r="MJJ73" s="13"/>
      <c r="MJK73" s="13"/>
      <c r="MJL73" s="13"/>
      <c r="MJM73" s="13"/>
      <c r="MJN73" s="13"/>
      <c r="MJO73" s="13"/>
      <c r="MJP73" s="13"/>
      <c r="MJQ73" s="13"/>
      <c r="MJR73" s="13"/>
      <c r="MJS73" s="13"/>
      <c r="MJT73" s="13"/>
      <c r="MJU73" s="13"/>
      <c r="MJV73" s="13"/>
      <c r="MJW73" s="13"/>
      <c r="MJX73" s="13"/>
      <c r="MJY73" s="13"/>
      <c r="MJZ73" s="13"/>
      <c r="MKA73" s="13"/>
      <c r="MKB73" s="13"/>
      <c r="MKC73" s="13"/>
      <c r="MKD73" s="13"/>
      <c r="MKE73" s="13"/>
      <c r="MKF73" s="13"/>
      <c r="MKG73" s="13"/>
      <c r="MKH73" s="13"/>
      <c r="MKI73" s="13"/>
      <c r="MKJ73" s="13"/>
      <c r="MKK73" s="13"/>
      <c r="MKL73" s="13"/>
      <c r="MKM73" s="13"/>
      <c r="MKN73" s="13"/>
      <c r="MKO73" s="13"/>
      <c r="MKP73" s="13"/>
      <c r="MKQ73" s="13"/>
      <c r="MKR73" s="13"/>
      <c r="MKS73" s="13"/>
      <c r="MKT73" s="13"/>
      <c r="MKU73" s="13"/>
      <c r="MKV73" s="13"/>
      <c r="MKW73" s="13"/>
      <c r="MKX73" s="13"/>
      <c r="MKY73" s="13"/>
      <c r="MKZ73" s="13"/>
      <c r="MLA73" s="13"/>
      <c r="MLB73" s="13"/>
      <c r="MLC73" s="13"/>
      <c r="MLD73" s="13"/>
      <c r="MLE73" s="13"/>
      <c r="MLF73" s="13"/>
      <c r="MLG73" s="13"/>
      <c r="MLH73" s="13"/>
      <c r="MLI73" s="13"/>
      <c r="MLJ73" s="13"/>
      <c r="MLK73" s="13"/>
      <c r="MLL73" s="13"/>
      <c r="MLM73" s="13"/>
      <c r="MLN73" s="13"/>
      <c r="MLO73" s="13"/>
      <c r="MLP73" s="13"/>
      <c r="MLQ73" s="13"/>
      <c r="MLR73" s="13"/>
      <c r="MLS73" s="13"/>
      <c r="MLT73" s="13"/>
      <c r="MLU73" s="13"/>
      <c r="MLV73" s="13"/>
      <c r="MLW73" s="13"/>
      <c r="MLX73" s="13"/>
      <c r="MLY73" s="13"/>
      <c r="MLZ73" s="13"/>
      <c r="MMA73" s="13"/>
      <c r="MMB73" s="13"/>
      <c r="MMC73" s="13"/>
      <c r="MMD73" s="13"/>
      <c r="MME73" s="13"/>
      <c r="MMF73" s="13"/>
      <c r="MMG73" s="13"/>
      <c r="MMH73" s="13"/>
      <c r="MMI73" s="13"/>
      <c r="MMJ73" s="13"/>
      <c r="MMK73" s="13"/>
      <c r="MML73" s="13"/>
      <c r="MMM73" s="13"/>
      <c r="MMN73" s="13"/>
      <c r="MMO73" s="13"/>
      <c r="MMP73" s="13"/>
      <c r="MMQ73" s="13"/>
      <c r="MMR73" s="13"/>
      <c r="MMS73" s="13"/>
      <c r="MMT73" s="13"/>
      <c r="MMU73" s="13"/>
      <c r="MMV73" s="13"/>
      <c r="MMW73" s="13"/>
      <c r="MMX73" s="13"/>
      <c r="MMY73" s="13"/>
      <c r="MMZ73" s="13"/>
      <c r="MNA73" s="13"/>
      <c r="MNB73" s="13"/>
      <c r="MNC73" s="13"/>
      <c r="MND73" s="13"/>
      <c r="MNE73" s="13"/>
      <c r="MNF73" s="13"/>
      <c r="MNG73" s="13"/>
      <c r="MNH73" s="13"/>
      <c r="MNI73" s="13"/>
      <c r="MNJ73" s="13"/>
      <c r="MNK73" s="13"/>
      <c r="MNL73" s="13"/>
      <c r="MNM73" s="13"/>
      <c r="MNN73" s="13"/>
      <c r="MNO73" s="13"/>
      <c r="MNP73" s="13"/>
      <c r="MNQ73" s="13"/>
      <c r="MNR73" s="13"/>
      <c r="MNS73" s="13"/>
      <c r="MNT73" s="13"/>
      <c r="MNU73" s="13"/>
      <c r="MNV73" s="13"/>
      <c r="MNW73" s="13"/>
      <c r="MNX73" s="13"/>
      <c r="MNY73" s="13"/>
      <c r="MNZ73" s="13"/>
      <c r="MOA73" s="13"/>
      <c r="MOB73" s="13"/>
      <c r="MOC73" s="13"/>
      <c r="MOD73" s="13"/>
      <c r="MOE73" s="13"/>
      <c r="MOF73" s="13"/>
      <c r="MOG73" s="13"/>
      <c r="MOH73" s="13"/>
      <c r="MOI73" s="13"/>
      <c r="MOJ73" s="13"/>
      <c r="MOK73" s="13"/>
      <c r="MOL73" s="13"/>
      <c r="MOM73" s="13"/>
      <c r="MON73" s="13"/>
      <c r="MOO73" s="13"/>
      <c r="MOP73" s="13"/>
      <c r="MOQ73" s="13"/>
      <c r="MOR73" s="13"/>
      <c r="MOS73" s="13"/>
      <c r="MOT73" s="13"/>
      <c r="MOU73" s="13"/>
      <c r="MOV73" s="13"/>
      <c r="MOW73" s="13"/>
      <c r="MOX73" s="13"/>
      <c r="MOY73" s="13"/>
      <c r="MOZ73" s="13"/>
      <c r="MPA73" s="13"/>
      <c r="MPB73" s="13"/>
      <c r="MPC73" s="13"/>
      <c r="MPD73" s="13"/>
      <c r="MPE73" s="13"/>
      <c r="MPF73" s="13"/>
      <c r="MPG73" s="13"/>
      <c r="MPH73" s="13"/>
      <c r="MPI73" s="13"/>
      <c r="MPJ73" s="13"/>
      <c r="MPK73" s="13"/>
      <c r="MPL73" s="13"/>
      <c r="MPM73" s="13"/>
      <c r="MPN73" s="13"/>
      <c r="MPO73" s="13"/>
      <c r="MPP73" s="13"/>
      <c r="MPQ73" s="13"/>
      <c r="MPR73" s="13"/>
      <c r="MPS73" s="13"/>
      <c r="MPT73" s="13"/>
      <c r="MPU73" s="13"/>
      <c r="MPV73" s="13"/>
      <c r="MPW73" s="13"/>
      <c r="MPX73" s="13"/>
      <c r="MPY73" s="13"/>
      <c r="MPZ73" s="13"/>
      <c r="MQA73" s="13"/>
      <c r="MQB73" s="13"/>
      <c r="MQC73" s="13"/>
      <c r="MQD73" s="13"/>
      <c r="MQE73" s="13"/>
      <c r="MQF73" s="13"/>
      <c r="MQG73" s="13"/>
      <c r="MQH73" s="13"/>
      <c r="MQI73" s="13"/>
      <c r="MQJ73" s="13"/>
      <c r="MQK73" s="13"/>
      <c r="MQL73" s="13"/>
      <c r="MQM73" s="13"/>
      <c r="MQN73" s="13"/>
      <c r="MQO73" s="13"/>
      <c r="MQP73" s="13"/>
      <c r="MQQ73" s="13"/>
      <c r="MQR73" s="13"/>
      <c r="MQS73" s="13"/>
      <c r="MQT73" s="13"/>
      <c r="MQU73" s="13"/>
      <c r="MQV73" s="13"/>
      <c r="MQW73" s="13"/>
      <c r="MQX73" s="13"/>
      <c r="MQY73" s="13"/>
      <c r="MQZ73" s="13"/>
      <c r="MRA73" s="13"/>
      <c r="MRB73" s="13"/>
      <c r="MRC73" s="13"/>
      <c r="MRD73" s="13"/>
      <c r="MRE73" s="13"/>
      <c r="MRF73" s="13"/>
      <c r="MRG73" s="13"/>
      <c r="MRH73" s="13"/>
      <c r="MRI73" s="13"/>
      <c r="MRJ73" s="13"/>
      <c r="MRK73" s="13"/>
      <c r="MRL73" s="13"/>
      <c r="MRM73" s="13"/>
      <c r="MRN73" s="13"/>
      <c r="MRO73" s="13"/>
      <c r="MRP73" s="13"/>
      <c r="MRQ73" s="13"/>
      <c r="MRR73" s="13"/>
      <c r="MRS73" s="13"/>
      <c r="MRT73" s="13"/>
      <c r="MRU73" s="13"/>
      <c r="MRV73" s="13"/>
      <c r="MRW73" s="13"/>
      <c r="MRX73" s="13"/>
      <c r="MRY73" s="13"/>
      <c r="MRZ73" s="13"/>
      <c r="MSA73" s="13"/>
      <c r="MSB73" s="13"/>
      <c r="MSC73" s="13"/>
      <c r="MSD73" s="13"/>
      <c r="MSE73" s="13"/>
      <c r="MSF73" s="13"/>
      <c r="MSG73" s="13"/>
      <c r="MSH73" s="13"/>
      <c r="MSI73" s="13"/>
      <c r="MSJ73" s="13"/>
      <c r="MSK73" s="13"/>
      <c r="MSL73" s="13"/>
      <c r="MSM73" s="13"/>
      <c r="MSN73" s="13"/>
      <c r="MSO73" s="13"/>
      <c r="MSP73" s="13"/>
      <c r="MSQ73" s="13"/>
      <c r="MSR73" s="13"/>
      <c r="MSS73" s="13"/>
      <c r="MST73" s="13"/>
      <c r="MSU73" s="13"/>
      <c r="MSV73" s="13"/>
      <c r="MSW73" s="13"/>
      <c r="MSX73" s="13"/>
      <c r="MSY73" s="13"/>
      <c r="MSZ73" s="13"/>
      <c r="MTA73" s="13"/>
      <c r="MTB73" s="13"/>
      <c r="MTC73" s="13"/>
      <c r="MTD73" s="13"/>
      <c r="MTE73" s="13"/>
      <c r="MTF73" s="13"/>
      <c r="MTG73" s="13"/>
      <c r="MTH73" s="13"/>
      <c r="MTI73" s="13"/>
      <c r="MTJ73" s="13"/>
      <c r="MTK73" s="13"/>
      <c r="MTL73" s="13"/>
      <c r="MTM73" s="13"/>
      <c r="MTN73" s="13"/>
      <c r="MTO73" s="13"/>
      <c r="MTP73" s="13"/>
      <c r="MTQ73" s="13"/>
      <c r="MTR73" s="13"/>
      <c r="MTS73" s="13"/>
      <c r="MTT73" s="13"/>
      <c r="MTU73" s="13"/>
      <c r="MTV73" s="13"/>
      <c r="MTW73" s="13"/>
      <c r="MTX73" s="13"/>
      <c r="MTY73" s="13"/>
      <c r="MTZ73" s="13"/>
      <c r="MUA73" s="13"/>
      <c r="MUB73" s="13"/>
      <c r="MUC73" s="13"/>
      <c r="MUD73" s="13"/>
      <c r="MUE73" s="13"/>
      <c r="MUF73" s="13"/>
      <c r="MUG73" s="13"/>
      <c r="MUH73" s="13"/>
      <c r="MUI73" s="13"/>
      <c r="MUJ73" s="13"/>
      <c r="MUK73" s="13"/>
      <c r="MUL73" s="13"/>
      <c r="MUM73" s="13"/>
      <c r="MUN73" s="13"/>
      <c r="MUO73" s="13"/>
      <c r="MUP73" s="13"/>
      <c r="MUQ73" s="13"/>
      <c r="MUR73" s="13"/>
      <c r="MUS73" s="13"/>
      <c r="MUT73" s="13"/>
      <c r="MUU73" s="13"/>
      <c r="MUV73" s="13"/>
      <c r="MUW73" s="13"/>
      <c r="MUX73" s="13"/>
      <c r="MUY73" s="13"/>
      <c r="MUZ73" s="13"/>
      <c r="MVA73" s="13"/>
      <c r="MVB73" s="13"/>
      <c r="MVC73" s="13"/>
      <c r="MVD73" s="13"/>
      <c r="MVE73" s="13"/>
      <c r="MVF73" s="13"/>
      <c r="MVG73" s="13"/>
      <c r="MVH73" s="13"/>
      <c r="MVI73" s="13"/>
      <c r="MVJ73" s="13"/>
      <c r="MVK73" s="13"/>
      <c r="MVL73" s="13"/>
      <c r="MVM73" s="13"/>
      <c r="MVN73" s="13"/>
      <c r="MVO73" s="13"/>
      <c r="MVP73" s="13"/>
      <c r="MVQ73" s="13"/>
      <c r="MVR73" s="13"/>
      <c r="MVS73" s="13"/>
      <c r="MVT73" s="13"/>
      <c r="MVU73" s="13"/>
      <c r="MVV73" s="13"/>
      <c r="MVW73" s="13"/>
      <c r="MVX73" s="13"/>
      <c r="MVY73" s="13"/>
      <c r="MVZ73" s="13"/>
      <c r="MWA73" s="13"/>
      <c r="MWB73" s="13"/>
      <c r="MWC73" s="13"/>
      <c r="MWD73" s="13"/>
      <c r="MWE73" s="13"/>
      <c r="MWF73" s="13"/>
      <c r="MWG73" s="13"/>
      <c r="MWH73" s="13"/>
      <c r="MWI73" s="13"/>
      <c r="MWJ73" s="13"/>
      <c r="MWK73" s="13"/>
      <c r="MWL73" s="13"/>
      <c r="MWM73" s="13"/>
      <c r="MWN73" s="13"/>
      <c r="MWO73" s="13"/>
      <c r="MWP73" s="13"/>
      <c r="MWQ73" s="13"/>
      <c r="MWR73" s="13"/>
      <c r="MWS73" s="13"/>
      <c r="MWT73" s="13"/>
      <c r="MWU73" s="13"/>
      <c r="MWV73" s="13"/>
      <c r="MWW73" s="13"/>
      <c r="MWX73" s="13"/>
      <c r="MWY73" s="13"/>
      <c r="MWZ73" s="13"/>
      <c r="MXA73" s="13"/>
      <c r="MXB73" s="13"/>
      <c r="MXC73" s="13"/>
      <c r="MXD73" s="13"/>
      <c r="MXE73" s="13"/>
      <c r="MXF73" s="13"/>
      <c r="MXG73" s="13"/>
      <c r="MXH73" s="13"/>
      <c r="MXI73" s="13"/>
      <c r="MXJ73" s="13"/>
      <c r="MXK73" s="13"/>
      <c r="MXL73" s="13"/>
      <c r="MXM73" s="13"/>
      <c r="MXN73" s="13"/>
      <c r="MXO73" s="13"/>
      <c r="MXP73" s="13"/>
      <c r="MXQ73" s="13"/>
      <c r="MXR73" s="13"/>
      <c r="MXS73" s="13"/>
      <c r="MXT73" s="13"/>
      <c r="MXU73" s="13"/>
      <c r="MXV73" s="13"/>
      <c r="MXW73" s="13"/>
      <c r="MXX73" s="13"/>
      <c r="MXY73" s="13"/>
      <c r="MXZ73" s="13"/>
      <c r="MYA73" s="13"/>
      <c r="MYB73" s="13"/>
      <c r="MYC73" s="13"/>
      <c r="MYD73" s="13"/>
      <c r="MYE73" s="13"/>
      <c r="MYF73" s="13"/>
      <c r="MYG73" s="13"/>
      <c r="MYH73" s="13"/>
      <c r="MYI73" s="13"/>
      <c r="MYJ73" s="13"/>
      <c r="MYK73" s="13"/>
      <c r="MYL73" s="13"/>
      <c r="MYM73" s="13"/>
      <c r="MYN73" s="13"/>
      <c r="MYO73" s="13"/>
      <c r="MYP73" s="13"/>
      <c r="MYQ73" s="13"/>
      <c r="MYR73" s="13"/>
      <c r="MYS73" s="13"/>
      <c r="MYT73" s="13"/>
      <c r="MYU73" s="13"/>
      <c r="MYV73" s="13"/>
      <c r="MYW73" s="13"/>
      <c r="MYX73" s="13"/>
      <c r="MYY73" s="13"/>
      <c r="MYZ73" s="13"/>
      <c r="MZA73" s="13"/>
      <c r="MZB73" s="13"/>
      <c r="MZC73" s="13"/>
      <c r="MZD73" s="13"/>
      <c r="MZE73" s="13"/>
      <c r="MZF73" s="13"/>
      <c r="MZG73" s="13"/>
      <c r="MZH73" s="13"/>
      <c r="MZI73" s="13"/>
      <c r="MZJ73" s="13"/>
      <c r="MZK73" s="13"/>
      <c r="MZL73" s="13"/>
      <c r="MZM73" s="13"/>
      <c r="MZN73" s="13"/>
      <c r="MZO73" s="13"/>
      <c r="MZP73" s="13"/>
      <c r="MZQ73" s="13"/>
      <c r="MZR73" s="13"/>
      <c r="MZS73" s="13"/>
      <c r="MZT73" s="13"/>
      <c r="MZU73" s="13"/>
      <c r="MZV73" s="13"/>
      <c r="MZW73" s="13"/>
      <c r="MZX73" s="13"/>
      <c r="MZY73" s="13"/>
      <c r="MZZ73" s="13"/>
      <c r="NAA73" s="13"/>
      <c r="NAB73" s="13"/>
      <c r="NAC73" s="13"/>
      <c r="NAD73" s="13"/>
      <c r="NAE73" s="13"/>
      <c r="NAF73" s="13"/>
      <c r="NAG73" s="13"/>
      <c r="NAH73" s="13"/>
      <c r="NAI73" s="13"/>
      <c r="NAJ73" s="13"/>
      <c r="NAK73" s="13"/>
      <c r="NAL73" s="13"/>
      <c r="NAM73" s="13"/>
      <c r="NAN73" s="13"/>
      <c r="NAO73" s="13"/>
      <c r="NAP73" s="13"/>
      <c r="NAQ73" s="13"/>
      <c r="NAR73" s="13"/>
      <c r="NAS73" s="13"/>
      <c r="NAT73" s="13"/>
      <c r="NAU73" s="13"/>
      <c r="NAV73" s="13"/>
      <c r="NAW73" s="13"/>
      <c r="NAX73" s="13"/>
      <c r="NAY73" s="13"/>
      <c r="NAZ73" s="13"/>
      <c r="NBA73" s="13"/>
      <c r="NBB73" s="13"/>
      <c r="NBC73" s="13"/>
      <c r="NBD73" s="13"/>
      <c r="NBE73" s="13"/>
      <c r="NBF73" s="13"/>
      <c r="NBG73" s="13"/>
      <c r="NBH73" s="13"/>
      <c r="NBI73" s="13"/>
      <c r="NBJ73" s="13"/>
      <c r="NBK73" s="13"/>
      <c r="NBL73" s="13"/>
      <c r="NBM73" s="13"/>
      <c r="NBN73" s="13"/>
      <c r="NBO73" s="13"/>
      <c r="NBP73" s="13"/>
      <c r="NBQ73" s="13"/>
      <c r="NBR73" s="13"/>
      <c r="NBS73" s="13"/>
      <c r="NBT73" s="13"/>
      <c r="NBU73" s="13"/>
      <c r="NBV73" s="13"/>
      <c r="NBW73" s="13"/>
      <c r="NBX73" s="13"/>
      <c r="NBY73" s="13"/>
      <c r="NBZ73" s="13"/>
      <c r="NCA73" s="13"/>
      <c r="NCB73" s="13"/>
      <c r="NCC73" s="13"/>
      <c r="NCD73" s="13"/>
      <c r="NCE73" s="13"/>
      <c r="NCF73" s="13"/>
      <c r="NCG73" s="13"/>
      <c r="NCH73" s="13"/>
      <c r="NCI73" s="13"/>
      <c r="NCJ73" s="13"/>
      <c r="NCK73" s="13"/>
      <c r="NCL73" s="13"/>
      <c r="NCM73" s="13"/>
      <c r="NCN73" s="13"/>
      <c r="NCO73" s="13"/>
      <c r="NCP73" s="13"/>
      <c r="NCQ73" s="13"/>
      <c r="NCR73" s="13"/>
      <c r="NCS73" s="13"/>
      <c r="NCT73" s="13"/>
      <c r="NCU73" s="13"/>
      <c r="NCV73" s="13"/>
      <c r="NCW73" s="13"/>
      <c r="NCX73" s="13"/>
      <c r="NCY73" s="13"/>
      <c r="NCZ73" s="13"/>
      <c r="NDA73" s="13"/>
      <c r="NDB73" s="13"/>
      <c r="NDC73" s="13"/>
      <c r="NDD73" s="13"/>
      <c r="NDE73" s="13"/>
      <c r="NDF73" s="13"/>
      <c r="NDG73" s="13"/>
      <c r="NDH73" s="13"/>
      <c r="NDI73" s="13"/>
      <c r="NDJ73" s="13"/>
      <c r="NDK73" s="13"/>
      <c r="NDL73" s="13"/>
      <c r="NDM73" s="13"/>
      <c r="NDN73" s="13"/>
      <c r="NDO73" s="13"/>
      <c r="NDP73" s="13"/>
      <c r="NDQ73" s="13"/>
      <c r="NDR73" s="13"/>
      <c r="NDS73" s="13"/>
      <c r="NDT73" s="13"/>
      <c r="NDU73" s="13"/>
      <c r="NDV73" s="13"/>
      <c r="NDW73" s="13"/>
      <c r="NDX73" s="13"/>
      <c r="NDY73" s="13"/>
      <c r="NDZ73" s="13"/>
      <c r="NEA73" s="13"/>
      <c r="NEB73" s="13"/>
      <c r="NEC73" s="13"/>
      <c r="NED73" s="13"/>
      <c r="NEE73" s="13"/>
      <c r="NEF73" s="13"/>
      <c r="NEG73" s="13"/>
      <c r="NEH73" s="13"/>
      <c r="NEI73" s="13"/>
      <c r="NEJ73" s="13"/>
      <c r="NEK73" s="13"/>
      <c r="NEL73" s="13"/>
      <c r="NEM73" s="13"/>
      <c r="NEN73" s="13"/>
      <c r="NEO73" s="13"/>
      <c r="NEP73" s="13"/>
      <c r="NEQ73" s="13"/>
      <c r="NER73" s="13"/>
      <c r="NES73" s="13"/>
      <c r="NET73" s="13"/>
      <c r="NEU73" s="13"/>
      <c r="NEV73" s="13"/>
      <c r="NEW73" s="13"/>
      <c r="NEX73" s="13"/>
      <c r="NEY73" s="13"/>
      <c r="NEZ73" s="13"/>
      <c r="NFA73" s="13"/>
      <c r="NFB73" s="13"/>
      <c r="NFC73" s="13"/>
      <c r="NFD73" s="13"/>
      <c r="NFE73" s="13"/>
      <c r="NFF73" s="13"/>
      <c r="NFG73" s="13"/>
      <c r="NFH73" s="13"/>
      <c r="NFI73" s="13"/>
      <c r="NFJ73" s="13"/>
      <c r="NFK73" s="13"/>
      <c r="NFL73" s="13"/>
      <c r="NFM73" s="13"/>
      <c r="NFN73" s="13"/>
      <c r="NFO73" s="13"/>
      <c r="NFP73" s="13"/>
      <c r="NFQ73" s="13"/>
      <c r="NFR73" s="13"/>
      <c r="NFS73" s="13"/>
      <c r="NFT73" s="13"/>
      <c r="NFU73" s="13"/>
      <c r="NFV73" s="13"/>
      <c r="NFW73" s="13"/>
      <c r="NFX73" s="13"/>
      <c r="NFY73" s="13"/>
      <c r="NFZ73" s="13"/>
      <c r="NGA73" s="13"/>
      <c r="NGB73" s="13"/>
      <c r="NGC73" s="13"/>
      <c r="NGD73" s="13"/>
      <c r="NGE73" s="13"/>
      <c r="NGF73" s="13"/>
      <c r="NGG73" s="13"/>
      <c r="NGH73" s="13"/>
      <c r="NGI73" s="13"/>
      <c r="NGJ73" s="13"/>
      <c r="NGK73" s="13"/>
      <c r="NGL73" s="13"/>
      <c r="NGM73" s="13"/>
      <c r="NGN73" s="13"/>
      <c r="NGO73" s="13"/>
      <c r="NGP73" s="13"/>
      <c r="NGQ73" s="13"/>
      <c r="NGR73" s="13"/>
      <c r="NGS73" s="13"/>
      <c r="NGT73" s="13"/>
      <c r="NGU73" s="13"/>
      <c r="NGV73" s="13"/>
      <c r="NGW73" s="13"/>
      <c r="NGX73" s="13"/>
      <c r="NGY73" s="13"/>
      <c r="NGZ73" s="13"/>
      <c r="NHA73" s="13"/>
      <c r="NHB73" s="13"/>
      <c r="NHC73" s="13"/>
      <c r="NHD73" s="13"/>
      <c r="NHE73" s="13"/>
      <c r="NHF73" s="13"/>
      <c r="NHG73" s="13"/>
      <c r="NHH73" s="13"/>
      <c r="NHI73" s="13"/>
      <c r="NHJ73" s="13"/>
      <c r="NHK73" s="13"/>
      <c r="NHL73" s="13"/>
      <c r="NHM73" s="13"/>
      <c r="NHN73" s="13"/>
      <c r="NHO73" s="13"/>
      <c r="NHP73" s="13"/>
      <c r="NHQ73" s="13"/>
      <c r="NHR73" s="13"/>
      <c r="NHS73" s="13"/>
      <c r="NHT73" s="13"/>
      <c r="NHU73" s="13"/>
      <c r="NHV73" s="13"/>
      <c r="NHW73" s="13"/>
      <c r="NHX73" s="13"/>
      <c r="NHY73" s="13"/>
      <c r="NHZ73" s="13"/>
      <c r="NIA73" s="13"/>
      <c r="NIB73" s="13"/>
      <c r="NIC73" s="13"/>
      <c r="NID73" s="13"/>
      <c r="NIE73" s="13"/>
      <c r="NIF73" s="13"/>
      <c r="NIG73" s="13"/>
      <c r="NIH73" s="13"/>
      <c r="NII73" s="13"/>
      <c r="NIJ73" s="13"/>
      <c r="NIK73" s="13"/>
      <c r="NIL73" s="13"/>
      <c r="NIM73" s="13"/>
      <c r="NIN73" s="13"/>
      <c r="NIO73" s="13"/>
      <c r="NIP73" s="13"/>
      <c r="NIQ73" s="13"/>
      <c r="NIR73" s="13"/>
      <c r="NIS73" s="13"/>
      <c r="NIT73" s="13"/>
      <c r="NIU73" s="13"/>
      <c r="NIV73" s="13"/>
      <c r="NIW73" s="13"/>
      <c r="NIX73" s="13"/>
      <c r="NIY73" s="13"/>
      <c r="NIZ73" s="13"/>
      <c r="NJA73" s="13"/>
      <c r="NJB73" s="13"/>
      <c r="NJC73" s="13"/>
      <c r="NJD73" s="13"/>
      <c r="NJE73" s="13"/>
      <c r="NJF73" s="13"/>
      <c r="NJG73" s="13"/>
      <c r="NJH73" s="13"/>
      <c r="NJI73" s="13"/>
      <c r="NJJ73" s="13"/>
      <c r="NJK73" s="13"/>
      <c r="NJL73" s="13"/>
      <c r="NJM73" s="13"/>
      <c r="NJN73" s="13"/>
      <c r="NJO73" s="13"/>
      <c r="NJP73" s="13"/>
      <c r="NJQ73" s="13"/>
      <c r="NJR73" s="13"/>
      <c r="NJS73" s="13"/>
      <c r="NJT73" s="13"/>
      <c r="NJU73" s="13"/>
      <c r="NJV73" s="13"/>
      <c r="NJW73" s="13"/>
      <c r="NJX73" s="13"/>
      <c r="NJY73" s="13"/>
      <c r="NJZ73" s="13"/>
      <c r="NKA73" s="13"/>
      <c r="NKB73" s="13"/>
      <c r="NKC73" s="13"/>
      <c r="NKD73" s="13"/>
      <c r="NKE73" s="13"/>
      <c r="NKF73" s="13"/>
      <c r="NKG73" s="13"/>
      <c r="NKH73" s="13"/>
      <c r="NKI73" s="13"/>
      <c r="NKJ73" s="13"/>
      <c r="NKK73" s="13"/>
      <c r="NKL73" s="13"/>
      <c r="NKM73" s="13"/>
      <c r="NKN73" s="13"/>
      <c r="NKO73" s="13"/>
      <c r="NKP73" s="13"/>
      <c r="NKQ73" s="13"/>
      <c r="NKR73" s="13"/>
      <c r="NKS73" s="13"/>
      <c r="NKT73" s="13"/>
      <c r="NKU73" s="13"/>
      <c r="NKV73" s="13"/>
      <c r="NKW73" s="13"/>
      <c r="NKX73" s="13"/>
      <c r="NKY73" s="13"/>
      <c r="NKZ73" s="13"/>
      <c r="NLA73" s="13"/>
      <c r="NLB73" s="13"/>
      <c r="NLC73" s="13"/>
      <c r="NLD73" s="13"/>
      <c r="NLE73" s="13"/>
      <c r="NLF73" s="13"/>
      <c r="NLG73" s="13"/>
      <c r="NLH73" s="13"/>
      <c r="NLI73" s="13"/>
      <c r="NLJ73" s="13"/>
      <c r="NLK73" s="13"/>
      <c r="NLL73" s="13"/>
      <c r="NLM73" s="13"/>
      <c r="NLN73" s="13"/>
      <c r="NLO73" s="13"/>
      <c r="NLP73" s="13"/>
      <c r="NLQ73" s="13"/>
      <c r="NLR73" s="13"/>
      <c r="NLS73" s="13"/>
      <c r="NLT73" s="13"/>
      <c r="NLU73" s="13"/>
      <c r="NLV73" s="13"/>
      <c r="NLW73" s="13"/>
      <c r="NLX73" s="13"/>
      <c r="NLY73" s="13"/>
      <c r="NLZ73" s="13"/>
      <c r="NMA73" s="13"/>
      <c r="NMB73" s="13"/>
      <c r="NMC73" s="13"/>
      <c r="NMD73" s="13"/>
      <c r="NME73" s="13"/>
      <c r="NMF73" s="13"/>
      <c r="NMG73" s="13"/>
      <c r="NMH73" s="13"/>
      <c r="NMI73" s="13"/>
      <c r="NMJ73" s="13"/>
      <c r="NMK73" s="13"/>
      <c r="NML73" s="13"/>
      <c r="NMM73" s="13"/>
      <c r="NMN73" s="13"/>
      <c r="NMO73" s="13"/>
      <c r="NMP73" s="13"/>
      <c r="NMQ73" s="13"/>
      <c r="NMR73" s="13"/>
      <c r="NMS73" s="13"/>
      <c r="NMT73" s="13"/>
      <c r="NMU73" s="13"/>
      <c r="NMV73" s="13"/>
      <c r="NMW73" s="13"/>
      <c r="NMX73" s="13"/>
      <c r="NMY73" s="13"/>
      <c r="NMZ73" s="13"/>
      <c r="NNA73" s="13"/>
      <c r="NNB73" s="13"/>
      <c r="NNC73" s="13"/>
      <c r="NND73" s="13"/>
      <c r="NNE73" s="13"/>
      <c r="NNF73" s="13"/>
      <c r="NNG73" s="13"/>
      <c r="NNH73" s="13"/>
      <c r="NNI73" s="13"/>
      <c r="NNJ73" s="13"/>
      <c r="NNK73" s="13"/>
      <c r="NNL73" s="13"/>
      <c r="NNM73" s="13"/>
      <c r="NNN73" s="13"/>
      <c r="NNO73" s="13"/>
      <c r="NNP73" s="13"/>
      <c r="NNQ73" s="13"/>
      <c r="NNR73" s="13"/>
      <c r="NNS73" s="13"/>
      <c r="NNT73" s="13"/>
      <c r="NNU73" s="13"/>
      <c r="NNV73" s="13"/>
      <c r="NNW73" s="13"/>
      <c r="NNX73" s="13"/>
      <c r="NNY73" s="13"/>
      <c r="NNZ73" s="13"/>
      <c r="NOA73" s="13"/>
      <c r="NOB73" s="13"/>
      <c r="NOC73" s="13"/>
      <c r="NOD73" s="13"/>
      <c r="NOE73" s="13"/>
      <c r="NOF73" s="13"/>
      <c r="NOG73" s="13"/>
      <c r="NOH73" s="13"/>
      <c r="NOI73" s="13"/>
      <c r="NOJ73" s="13"/>
      <c r="NOK73" s="13"/>
      <c r="NOL73" s="13"/>
      <c r="NOM73" s="13"/>
      <c r="NON73" s="13"/>
      <c r="NOO73" s="13"/>
      <c r="NOP73" s="13"/>
      <c r="NOQ73" s="13"/>
      <c r="NOR73" s="13"/>
      <c r="NOS73" s="13"/>
      <c r="NOT73" s="13"/>
      <c r="NOU73" s="13"/>
      <c r="NOV73" s="13"/>
      <c r="NOW73" s="13"/>
      <c r="NOX73" s="13"/>
      <c r="NOY73" s="13"/>
      <c r="NOZ73" s="13"/>
      <c r="NPA73" s="13"/>
      <c r="NPB73" s="13"/>
      <c r="NPC73" s="13"/>
      <c r="NPD73" s="13"/>
      <c r="NPE73" s="13"/>
      <c r="NPF73" s="13"/>
      <c r="NPG73" s="13"/>
      <c r="NPH73" s="13"/>
      <c r="NPI73" s="13"/>
      <c r="NPJ73" s="13"/>
      <c r="NPK73" s="13"/>
      <c r="NPL73" s="13"/>
      <c r="NPM73" s="13"/>
      <c r="NPN73" s="13"/>
      <c r="NPO73" s="13"/>
      <c r="NPP73" s="13"/>
      <c r="NPQ73" s="13"/>
      <c r="NPR73" s="13"/>
      <c r="NPS73" s="13"/>
      <c r="NPT73" s="13"/>
      <c r="NPU73" s="13"/>
      <c r="NPV73" s="13"/>
      <c r="NPW73" s="13"/>
      <c r="NPX73" s="13"/>
      <c r="NPY73" s="13"/>
      <c r="NPZ73" s="13"/>
      <c r="NQA73" s="13"/>
      <c r="NQB73" s="13"/>
      <c r="NQC73" s="13"/>
      <c r="NQD73" s="13"/>
      <c r="NQE73" s="13"/>
      <c r="NQF73" s="13"/>
      <c r="NQG73" s="13"/>
      <c r="NQH73" s="13"/>
      <c r="NQI73" s="13"/>
      <c r="NQJ73" s="13"/>
      <c r="NQK73" s="13"/>
      <c r="NQL73" s="13"/>
      <c r="NQM73" s="13"/>
      <c r="NQN73" s="13"/>
      <c r="NQO73" s="13"/>
      <c r="NQP73" s="13"/>
      <c r="NQQ73" s="13"/>
      <c r="NQR73" s="13"/>
      <c r="NQS73" s="13"/>
      <c r="NQT73" s="13"/>
      <c r="NQU73" s="13"/>
      <c r="NQV73" s="13"/>
      <c r="NQW73" s="13"/>
      <c r="NQX73" s="13"/>
      <c r="NQY73" s="13"/>
      <c r="NQZ73" s="13"/>
      <c r="NRA73" s="13"/>
      <c r="NRB73" s="13"/>
      <c r="NRC73" s="13"/>
      <c r="NRD73" s="13"/>
      <c r="NRE73" s="13"/>
      <c r="NRF73" s="13"/>
      <c r="NRG73" s="13"/>
      <c r="NRH73" s="13"/>
      <c r="NRI73" s="13"/>
      <c r="NRJ73" s="13"/>
      <c r="NRK73" s="13"/>
      <c r="NRL73" s="13"/>
      <c r="NRM73" s="13"/>
      <c r="NRN73" s="13"/>
      <c r="NRO73" s="13"/>
      <c r="NRP73" s="13"/>
      <c r="NRQ73" s="13"/>
      <c r="NRR73" s="13"/>
      <c r="NRS73" s="13"/>
      <c r="NRT73" s="13"/>
      <c r="NRU73" s="13"/>
      <c r="NRV73" s="13"/>
      <c r="NRW73" s="13"/>
      <c r="NRX73" s="13"/>
      <c r="NRY73" s="13"/>
      <c r="NRZ73" s="13"/>
      <c r="NSA73" s="13"/>
      <c r="NSB73" s="13"/>
      <c r="NSC73" s="13"/>
      <c r="NSD73" s="13"/>
      <c r="NSE73" s="13"/>
      <c r="NSF73" s="13"/>
      <c r="NSG73" s="13"/>
      <c r="NSH73" s="13"/>
      <c r="NSI73" s="13"/>
      <c r="NSJ73" s="13"/>
      <c r="NSK73" s="13"/>
      <c r="NSL73" s="13"/>
      <c r="NSM73" s="13"/>
      <c r="NSN73" s="13"/>
      <c r="NSO73" s="13"/>
      <c r="NSP73" s="13"/>
      <c r="NSQ73" s="13"/>
      <c r="NSR73" s="13"/>
      <c r="NSS73" s="13"/>
      <c r="NST73" s="13"/>
      <c r="NSU73" s="13"/>
      <c r="NSV73" s="13"/>
      <c r="NSW73" s="13"/>
      <c r="NSX73" s="13"/>
      <c r="NSY73" s="13"/>
      <c r="NSZ73" s="13"/>
      <c r="NTA73" s="13"/>
      <c r="NTB73" s="13"/>
      <c r="NTC73" s="13"/>
      <c r="NTD73" s="13"/>
      <c r="NTE73" s="13"/>
      <c r="NTF73" s="13"/>
      <c r="NTG73" s="13"/>
      <c r="NTH73" s="13"/>
      <c r="NTI73" s="13"/>
      <c r="NTJ73" s="13"/>
      <c r="NTK73" s="13"/>
      <c r="NTL73" s="13"/>
      <c r="NTM73" s="13"/>
      <c r="NTN73" s="13"/>
      <c r="NTO73" s="13"/>
      <c r="NTP73" s="13"/>
      <c r="NTQ73" s="13"/>
      <c r="NTR73" s="13"/>
      <c r="NTS73" s="13"/>
      <c r="NTT73" s="13"/>
      <c r="NTU73" s="13"/>
      <c r="NTV73" s="13"/>
      <c r="NTW73" s="13"/>
      <c r="NTX73" s="13"/>
      <c r="NTY73" s="13"/>
      <c r="NTZ73" s="13"/>
      <c r="NUA73" s="13"/>
      <c r="NUB73" s="13"/>
      <c r="NUC73" s="13"/>
      <c r="NUD73" s="13"/>
      <c r="NUE73" s="13"/>
      <c r="NUF73" s="13"/>
      <c r="NUG73" s="13"/>
      <c r="NUH73" s="13"/>
      <c r="NUI73" s="13"/>
      <c r="NUJ73" s="13"/>
      <c r="NUK73" s="13"/>
      <c r="NUL73" s="13"/>
      <c r="NUM73" s="13"/>
      <c r="NUN73" s="13"/>
      <c r="NUO73" s="13"/>
      <c r="NUP73" s="13"/>
      <c r="NUQ73" s="13"/>
      <c r="NUR73" s="13"/>
      <c r="NUS73" s="13"/>
      <c r="NUT73" s="13"/>
      <c r="NUU73" s="13"/>
      <c r="NUV73" s="13"/>
      <c r="NUW73" s="13"/>
      <c r="NUX73" s="13"/>
      <c r="NUY73" s="13"/>
      <c r="NUZ73" s="13"/>
      <c r="NVA73" s="13"/>
      <c r="NVB73" s="13"/>
      <c r="NVC73" s="13"/>
      <c r="NVD73" s="13"/>
      <c r="NVE73" s="13"/>
      <c r="NVF73" s="13"/>
      <c r="NVG73" s="13"/>
      <c r="NVH73" s="13"/>
      <c r="NVI73" s="13"/>
      <c r="NVJ73" s="13"/>
      <c r="NVK73" s="13"/>
      <c r="NVL73" s="13"/>
      <c r="NVM73" s="13"/>
      <c r="NVN73" s="13"/>
      <c r="NVO73" s="13"/>
      <c r="NVP73" s="13"/>
      <c r="NVQ73" s="13"/>
      <c r="NVR73" s="13"/>
      <c r="NVS73" s="13"/>
      <c r="NVT73" s="13"/>
      <c r="NVU73" s="13"/>
      <c r="NVV73" s="13"/>
      <c r="NVW73" s="13"/>
      <c r="NVX73" s="13"/>
      <c r="NVY73" s="13"/>
      <c r="NVZ73" s="13"/>
      <c r="NWA73" s="13"/>
      <c r="NWB73" s="13"/>
      <c r="NWC73" s="13"/>
      <c r="NWD73" s="13"/>
      <c r="NWE73" s="13"/>
      <c r="NWF73" s="13"/>
      <c r="NWG73" s="13"/>
      <c r="NWH73" s="13"/>
      <c r="NWI73" s="13"/>
      <c r="NWJ73" s="13"/>
      <c r="NWK73" s="13"/>
      <c r="NWL73" s="13"/>
      <c r="NWM73" s="13"/>
      <c r="NWN73" s="13"/>
      <c r="NWO73" s="13"/>
      <c r="NWP73" s="13"/>
      <c r="NWQ73" s="13"/>
      <c r="NWR73" s="13"/>
      <c r="NWS73" s="13"/>
      <c r="NWT73" s="13"/>
      <c r="NWU73" s="13"/>
      <c r="NWV73" s="13"/>
      <c r="NWW73" s="13"/>
      <c r="NWX73" s="13"/>
      <c r="NWY73" s="13"/>
      <c r="NWZ73" s="13"/>
      <c r="NXA73" s="13"/>
      <c r="NXB73" s="13"/>
      <c r="NXC73" s="13"/>
      <c r="NXD73" s="13"/>
      <c r="NXE73" s="13"/>
      <c r="NXF73" s="13"/>
      <c r="NXG73" s="13"/>
      <c r="NXH73" s="13"/>
      <c r="NXI73" s="13"/>
      <c r="NXJ73" s="13"/>
      <c r="NXK73" s="13"/>
      <c r="NXL73" s="13"/>
      <c r="NXM73" s="13"/>
      <c r="NXN73" s="13"/>
      <c r="NXO73" s="13"/>
      <c r="NXP73" s="13"/>
      <c r="NXQ73" s="13"/>
      <c r="NXR73" s="13"/>
      <c r="NXS73" s="13"/>
      <c r="NXT73" s="13"/>
      <c r="NXU73" s="13"/>
      <c r="NXV73" s="13"/>
      <c r="NXW73" s="13"/>
      <c r="NXX73" s="13"/>
      <c r="NXY73" s="13"/>
      <c r="NXZ73" s="13"/>
      <c r="NYA73" s="13"/>
      <c r="NYB73" s="13"/>
      <c r="NYC73" s="13"/>
      <c r="NYD73" s="13"/>
      <c r="NYE73" s="13"/>
      <c r="NYF73" s="13"/>
      <c r="NYG73" s="13"/>
      <c r="NYH73" s="13"/>
      <c r="NYI73" s="13"/>
      <c r="NYJ73" s="13"/>
      <c r="NYK73" s="13"/>
      <c r="NYL73" s="13"/>
      <c r="NYM73" s="13"/>
      <c r="NYN73" s="13"/>
      <c r="NYO73" s="13"/>
      <c r="NYP73" s="13"/>
      <c r="NYQ73" s="13"/>
      <c r="NYR73" s="13"/>
      <c r="NYS73" s="13"/>
      <c r="NYT73" s="13"/>
      <c r="NYU73" s="13"/>
      <c r="NYV73" s="13"/>
      <c r="NYW73" s="13"/>
      <c r="NYX73" s="13"/>
      <c r="NYY73" s="13"/>
      <c r="NYZ73" s="13"/>
      <c r="NZA73" s="13"/>
      <c r="NZB73" s="13"/>
      <c r="NZC73" s="13"/>
      <c r="NZD73" s="13"/>
      <c r="NZE73" s="13"/>
      <c r="NZF73" s="13"/>
      <c r="NZG73" s="13"/>
      <c r="NZH73" s="13"/>
      <c r="NZI73" s="13"/>
      <c r="NZJ73" s="13"/>
      <c r="NZK73" s="13"/>
      <c r="NZL73" s="13"/>
      <c r="NZM73" s="13"/>
      <c r="NZN73" s="13"/>
      <c r="NZO73" s="13"/>
      <c r="NZP73" s="13"/>
      <c r="NZQ73" s="13"/>
      <c r="NZR73" s="13"/>
      <c r="NZS73" s="13"/>
      <c r="NZT73" s="13"/>
      <c r="NZU73" s="13"/>
      <c r="NZV73" s="13"/>
      <c r="NZW73" s="13"/>
      <c r="NZX73" s="13"/>
      <c r="NZY73" s="13"/>
      <c r="NZZ73" s="13"/>
      <c r="OAA73" s="13"/>
      <c r="OAB73" s="13"/>
      <c r="OAC73" s="13"/>
      <c r="OAD73" s="13"/>
      <c r="OAE73" s="13"/>
      <c r="OAF73" s="13"/>
      <c r="OAG73" s="13"/>
      <c r="OAH73" s="13"/>
      <c r="OAI73" s="13"/>
      <c r="OAJ73" s="13"/>
      <c r="OAK73" s="13"/>
      <c r="OAL73" s="13"/>
      <c r="OAM73" s="13"/>
      <c r="OAN73" s="13"/>
      <c r="OAO73" s="13"/>
      <c r="OAP73" s="13"/>
      <c r="OAQ73" s="13"/>
      <c r="OAR73" s="13"/>
      <c r="OAS73" s="13"/>
      <c r="OAT73" s="13"/>
      <c r="OAU73" s="13"/>
      <c r="OAV73" s="13"/>
      <c r="OAW73" s="13"/>
      <c r="OAX73" s="13"/>
      <c r="OAY73" s="13"/>
      <c r="OAZ73" s="13"/>
      <c r="OBA73" s="13"/>
      <c r="OBB73" s="13"/>
      <c r="OBC73" s="13"/>
      <c r="OBD73" s="13"/>
      <c r="OBE73" s="13"/>
      <c r="OBF73" s="13"/>
      <c r="OBG73" s="13"/>
      <c r="OBH73" s="13"/>
      <c r="OBI73" s="13"/>
      <c r="OBJ73" s="13"/>
      <c r="OBK73" s="13"/>
      <c r="OBL73" s="13"/>
      <c r="OBM73" s="13"/>
      <c r="OBN73" s="13"/>
      <c r="OBO73" s="13"/>
      <c r="OBP73" s="13"/>
      <c r="OBQ73" s="13"/>
      <c r="OBR73" s="13"/>
      <c r="OBS73" s="13"/>
      <c r="OBT73" s="13"/>
      <c r="OBU73" s="13"/>
      <c r="OBV73" s="13"/>
      <c r="OBW73" s="13"/>
      <c r="OBX73" s="13"/>
      <c r="OBY73" s="13"/>
      <c r="OBZ73" s="13"/>
      <c r="OCA73" s="13"/>
      <c r="OCB73" s="13"/>
      <c r="OCC73" s="13"/>
      <c r="OCD73" s="13"/>
      <c r="OCE73" s="13"/>
      <c r="OCF73" s="13"/>
      <c r="OCG73" s="13"/>
      <c r="OCH73" s="13"/>
      <c r="OCI73" s="13"/>
      <c r="OCJ73" s="13"/>
      <c r="OCK73" s="13"/>
      <c r="OCL73" s="13"/>
      <c r="OCM73" s="13"/>
      <c r="OCN73" s="13"/>
      <c r="OCO73" s="13"/>
      <c r="OCP73" s="13"/>
      <c r="OCQ73" s="13"/>
      <c r="OCR73" s="13"/>
      <c r="OCS73" s="13"/>
      <c r="OCT73" s="13"/>
      <c r="OCU73" s="13"/>
      <c r="OCV73" s="13"/>
      <c r="OCW73" s="13"/>
      <c r="OCX73" s="13"/>
      <c r="OCY73" s="13"/>
      <c r="OCZ73" s="13"/>
      <c r="ODA73" s="13"/>
      <c r="ODB73" s="13"/>
      <c r="ODC73" s="13"/>
      <c r="ODD73" s="13"/>
      <c r="ODE73" s="13"/>
      <c r="ODF73" s="13"/>
      <c r="ODG73" s="13"/>
      <c r="ODH73" s="13"/>
      <c r="ODI73" s="13"/>
      <c r="ODJ73" s="13"/>
      <c r="ODK73" s="13"/>
      <c r="ODL73" s="13"/>
      <c r="ODM73" s="13"/>
      <c r="ODN73" s="13"/>
      <c r="ODO73" s="13"/>
      <c r="ODP73" s="13"/>
      <c r="ODQ73" s="13"/>
      <c r="ODR73" s="13"/>
      <c r="ODS73" s="13"/>
      <c r="ODT73" s="13"/>
      <c r="ODU73" s="13"/>
      <c r="ODV73" s="13"/>
      <c r="ODW73" s="13"/>
      <c r="ODX73" s="13"/>
      <c r="ODY73" s="13"/>
      <c r="ODZ73" s="13"/>
      <c r="OEA73" s="13"/>
      <c r="OEB73" s="13"/>
      <c r="OEC73" s="13"/>
      <c r="OED73" s="13"/>
      <c r="OEE73" s="13"/>
      <c r="OEF73" s="13"/>
      <c r="OEG73" s="13"/>
      <c r="OEH73" s="13"/>
      <c r="OEI73" s="13"/>
      <c r="OEJ73" s="13"/>
      <c r="OEK73" s="13"/>
      <c r="OEL73" s="13"/>
      <c r="OEM73" s="13"/>
      <c r="OEN73" s="13"/>
      <c r="OEO73" s="13"/>
      <c r="OEP73" s="13"/>
      <c r="OEQ73" s="13"/>
      <c r="OER73" s="13"/>
      <c r="OES73" s="13"/>
      <c r="OET73" s="13"/>
      <c r="OEU73" s="13"/>
      <c r="OEV73" s="13"/>
      <c r="OEW73" s="13"/>
      <c r="OEX73" s="13"/>
      <c r="OEY73" s="13"/>
      <c r="OEZ73" s="13"/>
      <c r="OFA73" s="13"/>
      <c r="OFB73" s="13"/>
      <c r="OFC73" s="13"/>
      <c r="OFD73" s="13"/>
      <c r="OFE73" s="13"/>
      <c r="OFF73" s="13"/>
      <c r="OFG73" s="13"/>
      <c r="OFH73" s="13"/>
      <c r="OFI73" s="13"/>
      <c r="OFJ73" s="13"/>
      <c r="OFK73" s="13"/>
      <c r="OFL73" s="13"/>
      <c r="OFM73" s="13"/>
      <c r="OFN73" s="13"/>
      <c r="OFO73" s="13"/>
      <c r="OFP73" s="13"/>
      <c r="OFQ73" s="13"/>
      <c r="OFR73" s="13"/>
      <c r="OFS73" s="13"/>
      <c r="OFT73" s="13"/>
      <c r="OFU73" s="13"/>
      <c r="OFV73" s="13"/>
      <c r="OFW73" s="13"/>
      <c r="OFX73" s="13"/>
      <c r="OFY73" s="13"/>
      <c r="OFZ73" s="13"/>
      <c r="OGA73" s="13"/>
      <c r="OGB73" s="13"/>
      <c r="OGC73" s="13"/>
      <c r="OGD73" s="13"/>
      <c r="OGE73" s="13"/>
      <c r="OGF73" s="13"/>
      <c r="OGG73" s="13"/>
      <c r="OGH73" s="13"/>
      <c r="OGI73" s="13"/>
      <c r="OGJ73" s="13"/>
      <c r="OGK73" s="13"/>
      <c r="OGL73" s="13"/>
      <c r="OGM73" s="13"/>
      <c r="OGN73" s="13"/>
      <c r="OGO73" s="13"/>
      <c r="OGP73" s="13"/>
      <c r="OGQ73" s="13"/>
      <c r="OGR73" s="13"/>
      <c r="OGS73" s="13"/>
      <c r="OGT73" s="13"/>
      <c r="OGU73" s="13"/>
      <c r="OGV73" s="13"/>
      <c r="OGW73" s="13"/>
      <c r="OGX73" s="13"/>
      <c r="OGY73" s="13"/>
      <c r="OGZ73" s="13"/>
      <c r="OHA73" s="13"/>
      <c r="OHB73" s="13"/>
      <c r="OHC73" s="13"/>
      <c r="OHD73" s="13"/>
      <c r="OHE73" s="13"/>
      <c r="OHF73" s="13"/>
      <c r="OHG73" s="13"/>
      <c r="OHH73" s="13"/>
      <c r="OHI73" s="13"/>
      <c r="OHJ73" s="13"/>
      <c r="OHK73" s="13"/>
      <c r="OHL73" s="13"/>
      <c r="OHM73" s="13"/>
      <c r="OHN73" s="13"/>
      <c r="OHO73" s="13"/>
      <c r="OHP73" s="13"/>
      <c r="OHQ73" s="13"/>
      <c r="OHR73" s="13"/>
      <c r="OHS73" s="13"/>
      <c r="OHT73" s="13"/>
      <c r="OHU73" s="13"/>
      <c r="OHV73" s="13"/>
      <c r="OHW73" s="13"/>
      <c r="OHX73" s="13"/>
      <c r="OHY73" s="13"/>
      <c r="OHZ73" s="13"/>
      <c r="OIA73" s="13"/>
      <c r="OIB73" s="13"/>
      <c r="OIC73" s="13"/>
      <c r="OID73" s="13"/>
      <c r="OIE73" s="13"/>
      <c r="OIF73" s="13"/>
      <c r="OIG73" s="13"/>
      <c r="OIH73" s="13"/>
      <c r="OII73" s="13"/>
      <c r="OIJ73" s="13"/>
      <c r="OIK73" s="13"/>
      <c r="OIL73" s="13"/>
      <c r="OIM73" s="13"/>
      <c r="OIN73" s="13"/>
      <c r="OIO73" s="13"/>
      <c r="OIP73" s="13"/>
      <c r="OIQ73" s="13"/>
      <c r="OIR73" s="13"/>
      <c r="OIS73" s="13"/>
      <c r="OIT73" s="13"/>
      <c r="OIU73" s="13"/>
      <c r="OIV73" s="13"/>
      <c r="OIW73" s="13"/>
      <c r="OIX73" s="13"/>
      <c r="OIY73" s="13"/>
      <c r="OIZ73" s="13"/>
      <c r="OJA73" s="13"/>
      <c r="OJB73" s="13"/>
      <c r="OJC73" s="13"/>
      <c r="OJD73" s="13"/>
      <c r="OJE73" s="13"/>
      <c r="OJF73" s="13"/>
      <c r="OJG73" s="13"/>
      <c r="OJH73" s="13"/>
      <c r="OJI73" s="13"/>
      <c r="OJJ73" s="13"/>
      <c r="OJK73" s="13"/>
      <c r="OJL73" s="13"/>
      <c r="OJM73" s="13"/>
      <c r="OJN73" s="13"/>
      <c r="OJO73" s="13"/>
      <c r="OJP73" s="13"/>
      <c r="OJQ73" s="13"/>
      <c r="OJR73" s="13"/>
      <c r="OJS73" s="13"/>
      <c r="OJT73" s="13"/>
      <c r="OJU73" s="13"/>
      <c r="OJV73" s="13"/>
      <c r="OJW73" s="13"/>
      <c r="OJX73" s="13"/>
      <c r="OJY73" s="13"/>
      <c r="OJZ73" s="13"/>
      <c r="OKA73" s="13"/>
      <c r="OKB73" s="13"/>
      <c r="OKC73" s="13"/>
      <c r="OKD73" s="13"/>
      <c r="OKE73" s="13"/>
      <c r="OKF73" s="13"/>
      <c r="OKG73" s="13"/>
      <c r="OKH73" s="13"/>
      <c r="OKI73" s="13"/>
      <c r="OKJ73" s="13"/>
      <c r="OKK73" s="13"/>
      <c r="OKL73" s="13"/>
      <c r="OKM73" s="13"/>
      <c r="OKN73" s="13"/>
      <c r="OKO73" s="13"/>
      <c r="OKP73" s="13"/>
      <c r="OKQ73" s="13"/>
      <c r="OKR73" s="13"/>
      <c r="OKS73" s="13"/>
      <c r="OKT73" s="13"/>
      <c r="OKU73" s="13"/>
      <c r="OKV73" s="13"/>
      <c r="OKW73" s="13"/>
      <c r="OKX73" s="13"/>
      <c r="OKY73" s="13"/>
      <c r="OKZ73" s="13"/>
      <c r="OLA73" s="13"/>
      <c r="OLB73" s="13"/>
      <c r="OLC73" s="13"/>
      <c r="OLD73" s="13"/>
      <c r="OLE73" s="13"/>
      <c r="OLF73" s="13"/>
      <c r="OLG73" s="13"/>
      <c r="OLH73" s="13"/>
      <c r="OLI73" s="13"/>
      <c r="OLJ73" s="13"/>
      <c r="OLK73" s="13"/>
      <c r="OLL73" s="13"/>
      <c r="OLM73" s="13"/>
      <c r="OLN73" s="13"/>
      <c r="OLO73" s="13"/>
      <c r="OLP73" s="13"/>
      <c r="OLQ73" s="13"/>
      <c r="OLR73" s="13"/>
      <c r="OLS73" s="13"/>
      <c r="OLT73" s="13"/>
      <c r="OLU73" s="13"/>
      <c r="OLV73" s="13"/>
      <c r="OLW73" s="13"/>
      <c r="OLX73" s="13"/>
      <c r="OLY73" s="13"/>
      <c r="OLZ73" s="13"/>
      <c r="OMA73" s="13"/>
      <c r="OMB73" s="13"/>
      <c r="OMC73" s="13"/>
      <c r="OMD73" s="13"/>
      <c r="OME73" s="13"/>
      <c r="OMF73" s="13"/>
      <c r="OMG73" s="13"/>
      <c r="OMH73" s="13"/>
      <c r="OMI73" s="13"/>
      <c r="OMJ73" s="13"/>
      <c r="OMK73" s="13"/>
      <c r="OML73" s="13"/>
      <c r="OMM73" s="13"/>
      <c r="OMN73" s="13"/>
      <c r="OMO73" s="13"/>
      <c r="OMP73" s="13"/>
      <c r="OMQ73" s="13"/>
      <c r="OMR73" s="13"/>
      <c r="OMS73" s="13"/>
      <c r="OMT73" s="13"/>
      <c r="OMU73" s="13"/>
      <c r="OMV73" s="13"/>
      <c r="OMW73" s="13"/>
      <c r="OMX73" s="13"/>
      <c r="OMY73" s="13"/>
      <c r="OMZ73" s="13"/>
      <c r="ONA73" s="13"/>
      <c r="ONB73" s="13"/>
      <c r="ONC73" s="13"/>
      <c r="OND73" s="13"/>
      <c r="ONE73" s="13"/>
      <c r="ONF73" s="13"/>
      <c r="ONG73" s="13"/>
      <c r="ONH73" s="13"/>
      <c r="ONI73" s="13"/>
      <c r="ONJ73" s="13"/>
      <c r="ONK73" s="13"/>
      <c r="ONL73" s="13"/>
      <c r="ONM73" s="13"/>
      <c r="ONN73" s="13"/>
      <c r="ONO73" s="13"/>
      <c r="ONP73" s="13"/>
      <c r="ONQ73" s="13"/>
      <c r="ONR73" s="13"/>
      <c r="ONS73" s="13"/>
      <c r="ONT73" s="13"/>
      <c r="ONU73" s="13"/>
      <c r="ONV73" s="13"/>
      <c r="ONW73" s="13"/>
      <c r="ONX73" s="13"/>
      <c r="ONY73" s="13"/>
      <c r="ONZ73" s="13"/>
      <c r="OOA73" s="13"/>
      <c r="OOB73" s="13"/>
      <c r="OOC73" s="13"/>
      <c r="OOD73" s="13"/>
      <c r="OOE73" s="13"/>
      <c r="OOF73" s="13"/>
      <c r="OOG73" s="13"/>
      <c r="OOH73" s="13"/>
      <c r="OOI73" s="13"/>
      <c r="OOJ73" s="13"/>
      <c r="OOK73" s="13"/>
      <c r="OOL73" s="13"/>
      <c r="OOM73" s="13"/>
      <c r="OON73" s="13"/>
      <c r="OOO73" s="13"/>
      <c r="OOP73" s="13"/>
      <c r="OOQ73" s="13"/>
      <c r="OOR73" s="13"/>
      <c r="OOS73" s="13"/>
      <c r="OOT73" s="13"/>
      <c r="OOU73" s="13"/>
      <c r="OOV73" s="13"/>
      <c r="OOW73" s="13"/>
      <c r="OOX73" s="13"/>
      <c r="OOY73" s="13"/>
      <c r="OOZ73" s="13"/>
      <c r="OPA73" s="13"/>
      <c r="OPB73" s="13"/>
      <c r="OPC73" s="13"/>
      <c r="OPD73" s="13"/>
      <c r="OPE73" s="13"/>
      <c r="OPF73" s="13"/>
      <c r="OPG73" s="13"/>
      <c r="OPH73" s="13"/>
      <c r="OPI73" s="13"/>
      <c r="OPJ73" s="13"/>
      <c r="OPK73" s="13"/>
      <c r="OPL73" s="13"/>
      <c r="OPM73" s="13"/>
      <c r="OPN73" s="13"/>
      <c r="OPO73" s="13"/>
      <c r="OPP73" s="13"/>
      <c r="OPQ73" s="13"/>
      <c r="OPR73" s="13"/>
      <c r="OPS73" s="13"/>
      <c r="OPT73" s="13"/>
      <c r="OPU73" s="13"/>
      <c r="OPV73" s="13"/>
      <c r="OPW73" s="13"/>
      <c r="OPX73" s="13"/>
      <c r="OPY73" s="13"/>
      <c r="OPZ73" s="13"/>
      <c r="OQA73" s="13"/>
      <c r="OQB73" s="13"/>
      <c r="OQC73" s="13"/>
      <c r="OQD73" s="13"/>
      <c r="OQE73" s="13"/>
      <c r="OQF73" s="13"/>
      <c r="OQG73" s="13"/>
      <c r="OQH73" s="13"/>
      <c r="OQI73" s="13"/>
      <c r="OQJ73" s="13"/>
      <c r="OQK73" s="13"/>
      <c r="OQL73" s="13"/>
      <c r="OQM73" s="13"/>
      <c r="OQN73" s="13"/>
      <c r="OQO73" s="13"/>
      <c r="OQP73" s="13"/>
      <c r="OQQ73" s="13"/>
      <c r="OQR73" s="13"/>
      <c r="OQS73" s="13"/>
      <c r="OQT73" s="13"/>
      <c r="OQU73" s="13"/>
      <c r="OQV73" s="13"/>
      <c r="OQW73" s="13"/>
      <c r="OQX73" s="13"/>
      <c r="OQY73" s="13"/>
      <c r="OQZ73" s="13"/>
      <c r="ORA73" s="13"/>
      <c r="ORB73" s="13"/>
      <c r="ORC73" s="13"/>
      <c r="ORD73" s="13"/>
      <c r="ORE73" s="13"/>
      <c r="ORF73" s="13"/>
      <c r="ORG73" s="13"/>
      <c r="ORH73" s="13"/>
      <c r="ORI73" s="13"/>
      <c r="ORJ73" s="13"/>
      <c r="ORK73" s="13"/>
      <c r="ORL73" s="13"/>
      <c r="ORM73" s="13"/>
      <c r="ORN73" s="13"/>
      <c r="ORO73" s="13"/>
      <c r="ORP73" s="13"/>
      <c r="ORQ73" s="13"/>
      <c r="ORR73" s="13"/>
      <c r="ORS73" s="13"/>
      <c r="ORT73" s="13"/>
      <c r="ORU73" s="13"/>
      <c r="ORV73" s="13"/>
      <c r="ORW73" s="13"/>
      <c r="ORX73" s="13"/>
      <c r="ORY73" s="13"/>
      <c r="ORZ73" s="13"/>
      <c r="OSA73" s="13"/>
      <c r="OSB73" s="13"/>
      <c r="OSC73" s="13"/>
      <c r="OSD73" s="13"/>
      <c r="OSE73" s="13"/>
      <c r="OSF73" s="13"/>
      <c r="OSG73" s="13"/>
      <c r="OSH73" s="13"/>
      <c r="OSI73" s="13"/>
      <c r="OSJ73" s="13"/>
      <c r="OSK73" s="13"/>
      <c r="OSL73" s="13"/>
      <c r="OSM73" s="13"/>
      <c r="OSN73" s="13"/>
      <c r="OSO73" s="13"/>
      <c r="OSP73" s="13"/>
      <c r="OSQ73" s="13"/>
      <c r="OSR73" s="13"/>
      <c r="OSS73" s="13"/>
      <c r="OST73" s="13"/>
      <c r="OSU73" s="13"/>
      <c r="OSV73" s="13"/>
      <c r="OSW73" s="13"/>
      <c r="OSX73" s="13"/>
      <c r="OSY73" s="13"/>
      <c r="OSZ73" s="13"/>
      <c r="OTA73" s="13"/>
      <c r="OTB73" s="13"/>
      <c r="OTC73" s="13"/>
      <c r="OTD73" s="13"/>
      <c r="OTE73" s="13"/>
      <c r="OTF73" s="13"/>
      <c r="OTG73" s="13"/>
      <c r="OTH73" s="13"/>
      <c r="OTI73" s="13"/>
      <c r="OTJ73" s="13"/>
      <c r="OTK73" s="13"/>
      <c r="OTL73" s="13"/>
      <c r="OTM73" s="13"/>
      <c r="OTN73" s="13"/>
      <c r="OTO73" s="13"/>
      <c r="OTP73" s="13"/>
      <c r="OTQ73" s="13"/>
      <c r="OTR73" s="13"/>
      <c r="OTS73" s="13"/>
      <c r="OTT73" s="13"/>
      <c r="OTU73" s="13"/>
      <c r="OTV73" s="13"/>
      <c r="OTW73" s="13"/>
      <c r="OTX73" s="13"/>
      <c r="OTY73" s="13"/>
      <c r="OTZ73" s="13"/>
      <c r="OUA73" s="13"/>
      <c r="OUB73" s="13"/>
      <c r="OUC73" s="13"/>
      <c r="OUD73" s="13"/>
      <c r="OUE73" s="13"/>
      <c r="OUF73" s="13"/>
      <c r="OUG73" s="13"/>
      <c r="OUH73" s="13"/>
      <c r="OUI73" s="13"/>
      <c r="OUJ73" s="13"/>
      <c r="OUK73" s="13"/>
      <c r="OUL73" s="13"/>
      <c r="OUM73" s="13"/>
      <c r="OUN73" s="13"/>
      <c r="OUO73" s="13"/>
      <c r="OUP73" s="13"/>
      <c r="OUQ73" s="13"/>
      <c r="OUR73" s="13"/>
      <c r="OUS73" s="13"/>
      <c r="OUT73" s="13"/>
      <c r="OUU73" s="13"/>
      <c r="OUV73" s="13"/>
      <c r="OUW73" s="13"/>
      <c r="OUX73" s="13"/>
      <c r="OUY73" s="13"/>
      <c r="OUZ73" s="13"/>
      <c r="OVA73" s="13"/>
      <c r="OVB73" s="13"/>
      <c r="OVC73" s="13"/>
      <c r="OVD73" s="13"/>
      <c r="OVE73" s="13"/>
      <c r="OVF73" s="13"/>
      <c r="OVG73" s="13"/>
      <c r="OVH73" s="13"/>
      <c r="OVI73" s="13"/>
      <c r="OVJ73" s="13"/>
      <c r="OVK73" s="13"/>
      <c r="OVL73" s="13"/>
      <c r="OVM73" s="13"/>
      <c r="OVN73" s="13"/>
      <c r="OVO73" s="13"/>
      <c r="OVP73" s="13"/>
      <c r="OVQ73" s="13"/>
      <c r="OVR73" s="13"/>
      <c r="OVS73" s="13"/>
      <c r="OVT73" s="13"/>
      <c r="OVU73" s="13"/>
      <c r="OVV73" s="13"/>
      <c r="OVW73" s="13"/>
      <c r="OVX73" s="13"/>
      <c r="OVY73" s="13"/>
      <c r="OVZ73" s="13"/>
      <c r="OWA73" s="13"/>
      <c r="OWB73" s="13"/>
      <c r="OWC73" s="13"/>
      <c r="OWD73" s="13"/>
      <c r="OWE73" s="13"/>
      <c r="OWF73" s="13"/>
      <c r="OWG73" s="13"/>
      <c r="OWH73" s="13"/>
      <c r="OWI73" s="13"/>
      <c r="OWJ73" s="13"/>
      <c r="OWK73" s="13"/>
      <c r="OWL73" s="13"/>
      <c r="OWM73" s="13"/>
      <c r="OWN73" s="13"/>
      <c r="OWO73" s="13"/>
      <c r="OWP73" s="13"/>
      <c r="OWQ73" s="13"/>
      <c r="OWR73" s="13"/>
      <c r="OWS73" s="13"/>
      <c r="OWT73" s="13"/>
      <c r="OWU73" s="13"/>
      <c r="OWV73" s="13"/>
      <c r="OWW73" s="13"/>
      <c r="OWX73" s="13"/>
      <c r="OWY73" s="13"/>
      <c r="OWZ73" s="13"/>
      <c r="OXA73" s="13"/>
      <c r="OXB73" s="13"/>
      <c r="OXC73" s="13"/>
      <c r="OXD73" s="13"/>
      <c r="OXE73" s="13"/>
      <c r="OXF73" s="13"/>
      <c r="OXG73" s="13"/>
      <c r="OXH73" s="13"/>
      <c r="OXI73" s="13"/>
      <c r="OXJ73" s="13"/>
      <c r="OXK73" s="13"/>
      <c r="OXL73" s="13"/>
      <c r="OXM73" s="13"/>
      <c r="OXN73" s="13"/>
      <c r="OXO73" s="13"/>
      <c r="OXP73" s="13"/>
      <c r="OXQ73" s="13"/>
      <c r="OXR73" s="13"/>
      <c r="OXS73" s="13"/>
      <c r="OXT73" s="13"/>
      <c r="OXU73" s="13"/>
      <c r="OXV73" s="13"/>
      <c r="OXW73" s="13"/>
      <c r="OXX73" s="13"/>
      <c r="OXY73" s="13"/>
      <c r="OXZ73" s="13"/>
      <c r="OYA73" s="13"/>
      <c r="OYB73" s="13"/>
      <c r="OYC73" s="13"/>
      <c r="OYD73" s="13"/>
      <c r="OYE73" s="13"/>
      <c r="OYF73" s="13"/>
      <c r="OYG73" s="13"/>
      <c r="OYH73" s="13"/>
      <c r="OYI73" s="13"/>
      <c r="OYJ73" s="13"/>
      <c r="OYK73" s="13"/>
      <c r="OYL73" s="13"/>
      <c r="OYM73" s="13"/>
      <c r="OYN73" s="13"/>
      <c r="OYO73" s="13"/>
      <c r="OYP73" s="13"/>
      <c r="OYQ73" s="13"/>
      <c r="OYR73" s="13"/>
      <c r="OYS73" s="13"/>
      <c r="OYT73" s="13"/>
      <c r="OYU73" s="13"/>
      <c r="OYV73" s="13"/>
      <c r="OYW73" s="13"/>
      <c r="OYX73" s="13"/>
      <c r="OYY73" s="13"/>
      <c r="OYZ73" s="13"/>
      <c r="OZA73" s="13"/>
      <c r="OZB73" s="13"/>
      <c r="OZC73" s="13"/>
      <c r="OZD73" s="13"/>
      <c r="OZE73" s="13"/>
      <c r="OZF73" s="13"/>
      <c r="OZG73" s="13"/>
      <c r="OZH73" s="13"/>
      <c r="OZI73" s="13"/>
      <c r="OZJ73" s="13"/>
      <c r="OZK73" s="13"/>
      <c r="OZL73" s="13"/>
      <c r="OZM73" s="13"/>
      <c r="OZN73" s="13"/>
      <c r="OZO73" s="13"/>
      <c r="OZP73" s="13"/>
      <c r="OZQ73" s="13"/>
      <c r="OZR73" s="13"/>
      <c r="OZS73" s="13"/>
      <c r="OZT73" s="13"/>
      <c r="OZU73" s="13"/>
      <c r="OZV73" s="13"/>
      <c r="OZW73" s="13"/>
      <c r="OZX73" s="13"/>
      <c r="OZY73" s="13"/>
      <c r="OZZ73" s="13"/>
      <c r="PAA73" s="13"/>
      <c r="PAB73" s="13"/>
      <c r="PAC73" s="13"/>
      <c r="PAD73" s="13"/>
      <c r="PAE73" s="13"/>
      <c r="PAF73" s="13"/>
      <c r="PAG73" s="13"/>
      <c r="PAH73" s="13"/>
      <c r="PAI73" s="13"/>
      <c r="PAJ73" s="13"/>
      <c r="PAK73" s="13"/>
      <c r="PAL73" s="13"/>
      <c r="PAM73" s="13"/>
      <c r="PAN73" s="13"/>
      <c r="PAO73" s="13"/>
      <c r="PAP73" s="13"/>
      <c r="PAQ73" s="13"/>
      <c r="PAR73" s="13"/>
      <c r="PAS73" s="13"/>
      <c r="PAT73" s="13"/>
      <c r="PAU73" s="13"/>
      <c r="PAV73" s="13"/>
      <c r="PAW73" s="13"/>
      <c r="PAX73" s="13"/>
      <c r="PAY73" s="13"/>
      <c r="PAZ73" s="13"/>
      <c r="PBA73" s="13"/>
      <c r="PBB73" s="13"/>
      <c r="PBC73" s="13"/>
      <c r="PBD73" s="13"/>
      <c r="PBE73" s="13"/>
      <c r="PBF73" s="13"/>
      <c r="PBG73" s="13"/>
      <c r="PBH73" s="13"/>
      <c r="PBI73" s="13"/>
      <c r="PBJ73" s="13"/>
      <c r="PBK73" s="13"/>
      <c r="PBL73" s="13"/>
      <c r="PBM73" s="13"/>
      <c r="PBN73" s="13"/>
      <c r="PBO73" s="13"/>
      <c r="PBP73" s="13"/>
      <c r="PBQ73" s="13"/>
      <c r="PBR73" s="13"/>
      <c r="PBS73" s="13"/>
      <c r="PBT73" s="13"/>
      <c r="PBU73" s="13"/>
      <c r="PBV73" s="13"/>
      <c r="PBW73" s="13"/>
      <c r="PBX73" s="13"/>
      <c r="PBY73" s="13"/>
      <c r="PBZ73" s="13"/>
      <c r="PCA73" s="13"/>
      <c r="PCB73" s="13"/>
      <c r="PCC73" s="13"/>
      <c r="PCD73" s="13"/>
      <c r="PCE73" s="13"/>
      <c r="PCF73" s="13"/>
      <c r="PCG73" s="13"/>
      <c r="PCH73" s="13"/>
      <c r="PCI73" s="13"/>
      <c r="PCJ73" s="13"/>
      <c r="PCK73" s="13"/>
      <c r="PCL73" s="13"/>
      <c r="PCM73" s="13"/>
      <c r="PCN73" s="13"/>
      <c r="PCO73" s="13"/>
      <c r="PCP73" s="13"/>
      <c r="PCQ73" s="13"/>
      <c r="PCR73" s="13"/>
      <c r="PCS73" s="13"/>
      <c r="PCT73" s="13"/>
      <c r="PCU73" s="13"/>
      <c r="PCV73" s="13"/>
      <c r="PCW73" s="13"/>
      <c r="PCX73" s="13"/>
      <c r="PCY73" s="13"/>
      <c r="PCZ73" s="13"/>
      <c r="PDA73" s="13"/>
      <c r="PDB73" s="13"/>
      <c r="PDC73" s="13"/>
      <c r="PDD73" s="13"/>
      <c r="PDE73" s="13"/>
      <c r="PDF73" s="13"/>
      <c r="PDG73" s="13"/>
      <c r="PDH73" s="13"/>
      <c r="PDI73" s="13"/>
      <c r="PDJ73" s="13"/>
      <c r="PDK73" s="13"/>
      <c r="PDL73" s="13"/>
      <c r="PDM73" s="13"/>
      <c r="PDN73" s="13"/>
      <c r="PDO73" s="13"/>
      <c r="PDP73" s="13"/>
      <c r="PDQ73" s="13"/>
      <c r="PDR73" s="13"/>
      <c r="PDS73" s="13"/>
      <c r="PDT73" s="13"/>
      <c r="PDU73" s="13"/>
      <c r="PDV73" s="13"/>
      <c r="PDW73" s="13"/>
      <c r="PDX73" s="13"/>
      <c r="PDY73" s="13"/>
      <c r="PDZ73" s="13"/>
      <c r="PEA73" s="13"/>
      <c r="PEB73" s="13"/>
      <c r="PEC73" s="13"/>
      <c r="PED73" s="13"/>
      <c r="PEE73" s="13"/>
      <c r="PEF73" s="13"/>
      <c r="PEG73" s="13"/>
      <c r="PEH73" s="13"/>
      <c r="PEI73" s="13"/>
      <c r="PEJ73" s="13"/>
      <c r="PEK73" s="13"/>
      <c r="PEL73" s="13"/>
      <c r="PEM73" s="13"/>
      <c r="PEN73" s="13"/>
      <c r="PEO73" s="13"/>
      <c r="PEP73" s="13"/>
      <c r="PEQ73" s="13"/>
      <c r="PER73" s="13"/>
      <c r="PES73" s="13"/>
      <c r="PET73" s="13"/>
      <c r="PEU73" s="13"/>
      <c r="PEV73" s="13"/>
      <c r="PEW73" s="13"/>
      <c r="PEX73" s="13"/>
      <c r="PEY73" s="13"/>
      <c r="PEZ73" s="13"/>
      <c r="PFA73" s="13"/>
      <c r="PFB73" s="13"/>
      <c r="PFC73" s="13"/>
      <c r="PFD73" s="13"/>
      <c r="PFE73" s="13"/>
      <c r="PFF73" s="13"/>
      <c r="PFG73" s="13"/>
      <c r="PFH73" s="13"/>
      <c r="PFI73" s="13"/>
      <c r="PFJ73" s="13"/>
      <c r="PFK73" s="13"/>
      <c r="PFL73" s="13"/>
      <c r="PFM73" s="13"/>
      <c r="PFN73" s="13"/>
      <c r="PFO73" s="13"/>
      <c r="PFP73" s="13"/>
      <c r="PFQ73" s="13"/>
      <c r="PFR73" s="13"/>
      <c r="PFS73" s="13"/>
      <c r="PFT73" s="13"/>
      <c r="PFU73" s="13"/>
      <c r="PFV73" s="13"/>
      <c r="PFW73" s="13"/>
      <c r="PFX73" s="13"/>
      <c r="PFY73" s="13"/>
      <c r="PFZ73" s="13"/>
      <c r="PGA73" s="13"/>
      <c r="PGB73" s="13"/>
      <c r="PGC73" s="13"/>
      <c r="PGD73" s="13"/>
      <c r="PGE73" s="13"/>
      <c r="PGF73" s="13"/>
      <c r="PGG73" s="13"/>
      <c r="PGH73" s="13"/>
      <c r="PGI73" s="13"/>
      <c r="PGJ73" s="13"/>
      <c r="PGK73" s="13"/>
      <c r="PGL73" s="13"/>
      <c r="PGM73" s="13"/>
      <c r="PGN73" s="13"/>
      <c r="PGO73" s="13"/>
      <c r="PGP73" s="13"/>
      <c r="PGQ73" s="13"/>
      <c r="PGR73" s="13"/>
      <c r="PGS73" s="13"/>
      <c r="PGT73" s="13"/>
      <c r="PGU73" s="13"/>
      <c r="PGV73" s="13"/>
      <c r="PGW73" s="13"/>
      <c r="PGX73" s="13"/>
      <c r="PGY73" s="13"/>
      <c r="PGZ73" s="13"/>
      <c r="PHA73" s="13"/>
      <c r="PHB73" s="13"/>
      <c r="PHC73" s="13"/>
      <c r="PHD73" s="13"/>
      <c r="PHE73" s="13"/>
      <c r="PHF73" s="13"/>
      <c r="PHG73" s="13"/>
      <c r="PHH73" s="13"/>
      <c r="PHI73" s="13"/>
      <c r="PHJ73" s="13"/>
      <c r="PHK73" s="13"/>
      <c r="PHL73" s="13"/>
      <c r="PHM73" s="13"/>
      <c r="PHN73" s="13"/>
      <c r="PHO73" s="13"/>
      <c r="PHP73" s="13"/>
      <c r="PHQ73" s="13"/>
      <c r="PHR73" s="13"/>
      <c r="PHS73" s="13"/>
      <c r="PHT73" s="13"/>
      <c r="PHU73" s="13"/>
      <c r="PHV73" s="13"/>
      <c r="PHW73" s="13"/>
      <c r="PHX73" s="13"/>
      <c r="PHY73" s="13"/>
      <c r="PHZ73" s="13"/>
      <c r="PIA73" s="13"/>
      <c r="PIB73" s="13"/>
      <c r="PIC73" s="13"/>
      <c r="PID73" s="13"/>
      <c r="PIE73" s="13"/>
      <c r="PIF73" s="13"/>
      <c r="PIG73" s="13"/>
      <c r="PIH73" s="13"/>
      <c r="PII73" s="13"/>
      <c r="PIJ73" s="13"/>
      <c r="PIK73" s="13"/>
      <c r="PIL73" s="13"/>
      <c r="PIM73" s="13"/>
      <c r="PIN73" s="13"/>
      <c r="PIO73" s="13"/>
      <c r="PIP73" s="13"/>
      <c r="PIQ73" s="13"/>
      <c r="PIR73" s="13"/>
      <c r="PIS73" s="13"/>
      <c r="PIT73" s="13"/>
      <c r="PIU73" s="13"/>
      <c r="PIV73" s="13"/>
      <c r="PIW73" s="13"/>
      <c r="PIX73" s="13"/>
      <c r="PIY73" s="13"/>
      <c r="PIZ73" s="13"/>
      <c r="PJA73" s="13"/>
      <c r="PJB73" s="13"/>
      <c r="PJC73" s="13"/>
      <c r="PJD73" s="13"/>
      <c r="PJE73" s="13"/>
      <c r="PJF73" s="13"/>
      <c r="PJG73" s="13"/>
      <c r="PJH73" s="13"/>
      <c r="PJI73" s="13"/>
      <c r="PJJ73" s="13"/>
      <c r="PJK73" s="13"/>
      <c r="PJL73" s="13"/>
      <c r="PJM73" s="13"/>
      <c r="PJN73" s="13"/>
      <c r="PJO73" s="13"/>
      <c r="PJP73" s="13"/>
      <c r="PJQ73" s="13"/>
      <c r="PJR73" s="13"/>
      <c r="PJS73" s="13"/>
      <c r="PJT73" s="13"/>
      <c r="PJU73" s="13"/>
      <c r="PJV73" s="13"/>
      <c r="PJW73" s="13"/>
      <c r="PJX73" s="13"/>
      <c r="PJY73" s="13"/>
      <c r="PJZ73" s="13"/>
      <c r="PKA73" s="13"/>
      <c r="PKB73" s="13"/>
      <c r="PKC73" s="13"/>
      <c r="PKD73" s="13"/>
      <c r="PKE73" s="13"/>
      <c r="PKF73" s="13"/>
      <c r="PKG73" s="13"/>
      <c r="PKH73" s="13"/>
      <c r="PKI73" s="13"/>
      <c r="PKJ73" s="13"/>
      <c r="PKK73" s="13"/>
      <c r="PKL73" s="13"/>
      <c r="PKM73" s="13"/>
      <c r="PKN73" s="13"/>
      <c r="PKO73" s="13"/>
      <c r="PKP73" s="13"/>
      <c r="PKQ73" s="13"/>
      <c r="PKR73" s="13"/>
      <c r="PKS73" s="13"/>
      <c r="PKT73" s="13"/>
      <c r="PKU73" s="13"/>
      <c r="PKV73" s="13"/>
      <c r="PKW73" s="13"/>
      <c r="PKX73" s="13"/>
      <c r="PKY73" s="13"/>
      <c r="PKZ73" s="13"/>
      <c r="PLA73" s="13"/>
      <c r="PLB73" s="13"/>
      <c r="PLC73" s="13"/>
      <c r="PLD73" s="13"/>
      <c r="PLE73" s="13"/>
      <c r="PLF73" s="13"/>
      <c r="PLG73" s="13"/>
      <c r="PLH73" s="13"/>
      <c r="PLI73" s="13"/>
      <c r="PLJ73" s="13"/>
      <c r="PLK73" s="13"/>
      <c r="PLL73" s="13"/>
      <c r="PLM73" s="13"/>
      <c r="PLN73" s="13"/>
      <c r="PLO73" s="13"/>
      <c r="PLP73" s="13"/>
      <c r="PLQ73" s="13"/>
      <c r="PLR73" s="13"/>
      <c r="PLS73" s="13"/>
      <c r="PLT73" s="13"/>
      <c r="PLU73" s="13"/>
      <c r="PLV73" s="13"/>
      <c r="PLW73" s="13"/>
      <c r="PLX73" s="13"/>
      <c r="PLY73" s="13"/>
      <c r="PLZ73" s="13"/>
      <c r="PMA73" s="13"/>
      <c r="PMB73" s="13"/>
      <c r="PMC73" s="13"/>
      <c r="PMD73" s="13"/>
      <c r="PME73" s="13"/>
      <c r="PMF73" s="13"/>
      <c r="PMG73" s="13"/>
      <c r="PMH73" s="13"/>
      <c r="PMI73" s="13"/>
      <c r="PMJ73" s="13"/>
      <c r="PMK73" s="13"/>
      <c r="PML73" s="13"/>
      <c r="PMM73" s="13"/>
      <c r="PMN73" s="13"/>
      <c r="PMO73" s="13"/>
      <c r="PMP73" s="13"/>
      <c r="PMQ73" s="13"/>
      <c r="PMR73" s="13"/>
      <c r="PMS73" s="13"/>
      <c r="PMT73" s="13"/>
      <c r="PMU73" s="13"/>
      <c r="PMV73" s="13"/>
      <c r="PMW73" s="13"/>
      <c r="PMX73" s="13"/>
      <c r="PMY73" s="13"/>
      <c r="PMZ73" s="13"/>
      <c r="PNA73" s="13"/>
      <c r="PNB73" s="13"/>
      <c r="PNC73" s="13"/>
      <c r="PND73" s="13"/>
      <c r="PNE73" s="13"/>
      <c r="PNF73" s="13"/>
      <c r="PNG73" s="13"/>
      <c r="PNH73" s="13"/>
      <c r="PNI73" s="13"/>
      <c r="PNJ73" s="13"/>
      <c r="PNK73" s="13"/>
      <c r="PNL73" s="13"/>
      <c r="PNM73" s="13"/>
      <c r="PNN73" s="13"/>
      <c r="PNO73" s="13"/>
      <c r="PNP73" s="13"/>
      <c r="PNQ73" s="13"/>
      <c r="PNR73" s="13"/>
      <c r="PNS73" s="13"/>
      <c r="PNT73" s="13"/>
      <c r="PNU73" s="13"/>
      <c r="PNV73" s="13"/>
      <c r="PNW73" s="13"/>
      <c r="PNX73" s="13"/>
      <c r="PNY73" s="13"/>
      <c r="PNZ73" s="13"/>
      <c r="POA73" s="13"/>
      <c r="POB73" s="13"/>
      <c r="POC73" s="13"/>
      <c r="POD73" s="13"/>
      <c r="POE73" s="13"/>
      <c r="POF73" s="13"/>
      <c r="POG73" s="13"/>
      <c r="POH73" s="13"/>
      <c r="POI73" s="13"/>
      <c r="POJ73" s="13"/>
      <c r="POK73" s="13"/>
      <c r="POL73" s="13"/>
      <c r="POM73" s="13"/>
      <c r="PON73" s="13"/>
      <c r="POO73" s="13"/>
      <c r="POP73" s="13"/>
      <c r="POQ73" s="13"/>
      <c r="POR73" s="13"/>
      <c r="POS73" s="13"/>
      <c r="POT73" s="13"/>
      <c r="POU73" s="13"/>
      <c r="POV73" s="13"/>
      <c r="POW73" s="13"/>
      <c r="POX73" s="13"/>
      <c r="POY73" s="13"/>
      <c r="POZ73" s="13"/>
      <c r="PPA73" s="13"/>
      <c r="PPB73" s="13"/>
      <c r="PPC73" s="13"/>
      <c r="PPD73" s="13"/>
      <c r="PPE73" s="13"/>
      <c r="PPF73" s="13"/>
      <c r="PPG73" s="13"/>
      <c r="PPH73" s="13"/>
      <c r="PPI73" s="13"/>
      <c r="PPJ73" s="13"/>
      <c r="PPK73" s="13"/>
      <c r="PPL73" s="13"/>
      <c r="PPM73" s="13"/>
      <c r="PPN73" s="13"/>
      <c r="PPO73" s="13"/>
      <c r="PPP73" s="13"/>
      <c r="PPQ73" s="13"/>
      <c r="PPR73" s="13"/>
      <c r="PPS73" s="13"/>
      <c r="PPT73" s="13"/>
      <c r="PPU73" s="13"/>
      <c r="PPV73" s="13"/>
      <c r="PPW73" s="13"/>
      <c r="PPX73" s="13"/>
      <c r="PPY73" s="13"/>
      <c r="PPZ73" s="13"/>
      <c r="PQA73" s="13"/>
      <c r="PQB73" s="13"/>
      <c r="PQC73" s="13"/>
      <c r="PQD73" s="13"/>
      <c r="PQE73" s="13"/>
      <c r="PQF73" s="13"/>
      <c r="PQG73" s="13"/>
      <c r="PQH73" s="13"/>
      <c r="PQI73" s="13"/>
      <c r="PQJ73" s="13"/>
      <c r="PQK73" s="13"/>
      <c r="PQL73" s="13"/>
      <c r="PQM73" s="13"/>
      <c r="PQN73" s="13"/>
      <c r="PQO73" s="13"/>
      <c r="PQP73" s="13"/>
      <c r="PQQ73" s="13"/>
      <c r="PQR73" s="13"/>
      <c r="PQS73" s="13"/>
      <c r="PQT73" s="13"/>
      <c r="PQU73" s="13"/>
      <c r="PQV73" s="13"/>
      <c r="PQW73" s="13"/>
      <c r="PQX73" s="13"/>
      <c r="PQY73" s="13"/>
      <c r="PQZ73" s="13"/>
      <c r="PRA73" s="13"/>
      <c r="PRB73" s="13"/>
      <c r="PRC73" s="13"/>
      <c r="PRD73" s="13"/>
      <c r="PRE73" s="13"/>
      <c r="PRF73" s="13"/>
      <c r="PRG73" s="13"/>
      <c r="PRH73" s="13"/>
      <c r="PRI73" s="13"/>
      <c r="PRJ73" s="13"/>
      <c r="PRK73" s="13"/>
      <c r="PRL73" s="13"/>
      <c r="PRM73" s="13"/>
      <c r="PRN73" s="13"/>
      <c r="PRO73" s="13"/>
      <c r="PRP73" s="13"/>
      <c r="PRQ73" s="13"/>
      <c r="PRR73" s="13"/>
      <c r="PRS73" s="13"/>
      <c r="PRT73" s="13"/>
      <c r="PRU73" s="13"/>
      <c r="PRV73" s="13"/>
      <c r="PRW73" s="13"/>
      <c r="PRX73" s="13"/>
      <c r="PRY73" s="13"/>
      <c r="PRZ73" s="13"/>
      <c r="PSA73" s="13"/>
      <c r="PSB73" s="13"/>
      <c r="PSC73" s="13"/>
      <c r="PSD73" s="13"/>
      <c r="PSE73" s="13"/>
      <c r="PSF73" s="13"/>
      <c r="PSG73" s="13"/>
      <c r="PSH73" s="13"/>
      <c r="PSI73" s="13"/>
      <c r="PSJ73" s="13"/>
      <c r="PSK73" s="13"/>
      <c r="PSL73" s="13"/>
      <c r="PSM73" s="13"/>
      <c r="PSN73" s="13"/>
      <c r="PSO73" s="13"/>
      <c r="PSP73" s="13"/>
      <c r="PSQ73" s="13"/>
      <c r="PSR73" s="13"/>
      <c r="PSS73" s="13"/>
      <c r="PST73" s="13"/>
      <c r="PSU73" s="13"/>
      <c r="PSV73" s="13"/>
      <c r="PSW73" s="13"/>
      <c r="PSX73" s="13"/>
      <c r="PSY73" s="13"/>
      <c r="PSZ73" s="13"/>
      <c r="PTA73" s="13"/>
      <c r="PTB73" s="13"/>
      <c r="PTC73" s="13"/>
      <c r="PTD73" s="13"/>
      <c r="PTE73" s="13"/>
      <c r="PTF73" s="13"/>
      <c r="PTG73" s="13"/>
      <c r="PTH73" s="13"/>
      <c r="PTI73" s="13"/>
      <c r="PTJ73" s="13"/>
      <c r="PTK73" s="13"/>
      <c r="PTL73" s="13"/>
      <c r="PTM73" s="13"/>
      <c r="PTN73" s="13"/>
      <c r="PTO73" s="13"/>
      <c r="PTP73" s="13"/>
      <c r="PTQ73" s="13"/>
      <c r="PTR73" s="13"/>
      <c r="PTS73" s="13"/>
      <c r="PTT73" s="13"/>
      <c r="PTU73" s="13"/>
      <c r="PTV73" s="13"/>
      <c r="PTW73" s="13"/>
      <c r="PTX73" s="13"/>
      <c r="PTY73" s="13"/>
      <c r="PTZ73" s="13"/>
      <c r="PUA73" s="13"/>
      <c r="PUB73" s="13"/>
      <c r="PUC73" s="13"/>
      <c r="PUD73" s="13"/>
      <c r="PUE73" s="13"/>
      <c r="PUF73" s="13"/>
      <c r="PUG73" s="13"/>
      <c r="PUH73" s="13"/>
      <c r="PUI73" s="13"/>
      <c r="PUJ73" s="13"/>
      <c r="PUK73" s="13"/>
      <c r="PUL73" s="13"/>
      <c r="PUM73" s="13"/>
      <c r="PUN73" s="13"/>
      <c r="PUO73" s="13"/>
      <c r="PUP73" s="13"/>
      <c r="PUQ73" s="13"/>
      <c r="PUR73" s="13"/>
      <c r="PUS73" s="13"/>
      <c r="PUT73" s="13"/>
      <c r="PUU73" s="13"/>
      <c r="PUV73" s="13"/>
      <c r="PUW73" s="13"/>
      <c r="PUX73" s="13"/>
      <c r="PUY73" s="13"/>
      <c r="PUZ73" s="13"/>
      <c r="PVA73" s="13"/>
      <c r="PVB73" s="13"/>
      <c r="PVC73" s="13"/>
      <c r="PVD73" s="13"/>
      <c r="PVE73" s="13"/>
      <c r="PVF73" s="13"/>
      <c r="PVG73" s="13"/>
      <c r="PVH73" s="13"/>
      <c r="PVI73" s="13"/>
      <c r="PVJ73" s="13"/>
      <c r="PVK73" s="13"/>
      <c r="PVL73" s="13"/>
      <c r="PVM73" s="13"/>
      <c r="PVN73" s="13"/>
      <c r="PVO73" s="13"/>
      <c r="PVP73" s="13"/>
      <c r="PVQ73" s="13"/>
      <c r="PVR73" s="13"/>
      <c r="PVS73" s="13"/>
      <c r="PVT73" s="13"/>
      <c r="PVU73" s="13"/>
      <c r="PVV73" s="13"/>
      <c r="PVW73" s="13"/>
      <c r="PVX73" s="13"/>
      <c r="PVY73" s="13"/>
      <c r="PVZ73" s="13"/>
      <c r="PWA73" s="13"/>
      <c r="PWB73" s="13"/>
      <c r="PWC73" s="13"/>
      <c r="PWD73" s="13"/>
      <c r="PWE73" s="13"/>
      <c r="PWF73" s="13"/>
      <c r="PWG73" s="13"/>
      <c r="PWH73" s="13"/>
      <c r="PWI73" s="13"/>
      <c r="PWJ73" s="13"/>
      <c r="PWK73" s="13"/>
      <c r="PWL73" s="13"/>
      <c r="PWM73" s="13"/>
      <c r="PWN73" s="13"/>
      <c r="PWO73" s="13"/>
      <c r="PWP73" s="13"/>
      <c r="PWQ73" s="13"/>
      <c r="PWR73" s="13"/>
      <c r="PWS73" s="13"/>
      <c r="PWT73" s="13"/>
      <c r="PWU73" s="13"/>
      <c r="PWV73" s="13"/>
      <c r="PWW73" s="13"/>
      <c r="PWX73" s="13"/>
      <c r="PWY73" s="13"/>
      <c r="PWZ73" s="13"/>
      <c r="PXA73" s="13"/>
      <c r="PXB73" s="13"/>
      <c r="PXC73" s="13"/>
      <c r="PXD73" s="13"/>
      <c r="PXE73" s="13"/>
      <c r="PXF73" s="13"/>
      <c r="PXG73" s="13"/>
      <c r="PXH73" s="13"/>
      <c r="PXI73" s="13"/>
      <c r="PXJ73" s="13"/>
      <c r="PXK73" s="13"/>
      <c r="PXL73" s="13"/>
      <c r="PXM73" s="13"/>
      <c r="PXN73" s="13"/>
      <c r="PXO73" s="13"/>
      <c r="PXP73" s="13"/>
      <c r="PXQ73" s="13"/>
      <c r="PXR73" s="13"/>
      <c r="PXS73" s="13"/>
      <c r="PXT73" s="13"/>
      <c r="PXU73" s="13"/>
      <c r="PXV73" s="13"/>
      <c r="PXW73" s="13"/>
      <c r="PXX73" s="13"/>
      <c r="PXY73" s="13"/>
      <c r="PXZ73" s="13"/>
      <c r="PYA73" s="13"/>
      <c r="PYB73" s="13"/>
      <c r="PYC73" s="13"/>
      <c r="PYD73" s="13"/>
      <c r="PYE73" s="13"/>
      <c r="PYF73" s="13"/>
      <c r="PYG73" s="13"/>
      <c r="PYH73" s="13"/>
      <c r="PYI73" s="13"/>
      <c r="PYJ73" s="13"/>
      <c r="PYK73" s="13"/>
      <c r="PYL73" s="13"/>
      <c r="PYM73" s="13"/>
      <c r="PYN73" s="13"/>
      <c r="PYO73" s="13"/>
      <c r="PYP73" s="13"/>
      <c r="PYQ73" s="13"/>
      <c r="PYR73" s="13"/>
      <c r="PYS73" s="13"/>
      <c r="PYT73" s="13"/>
      <c r="PYU73" s="13"/>
      <c r="PYV73" s="13"/>
      <c r="PYW73" s="13"/>
      <c r="PYX73" s="13"/>
      <c r="PYY73" s="13"/>
      <c r="PYZ73" s="13"/>
      <c r="PZA73" s="13"/>
      <c r="PZB73" s="13"/>
      <c r="PZC73" s="13"/>
      <c r="PZD73" s="13"/>
      <c r="PZE73" s="13"/>
      <c r="PZF73" s="13"/>
      <c r="PZG73" s="13"/>
      <c r="PZH73" s="13"/>
      <c r="PZI73" s="13"/>
      <c r="PZJ73" s="13"/>
      <c r="PZK73" s="13"/>
      <c r="PZL73" s="13"/>
      <c r="PZM73" s="13"/>
      <c r="PZN73" s="13"/>
      <c r="PZO73" s="13"/>
      <c r="PZP73" s="13"/>
      <c r="PZQ73" s="13"/>
      <c r="PZR73" s="13"/>
      <c r="PZS73" s="13"/>
      <c r="PZT73" s="13"/>
      <c r="PZU73" s="13"/>
      <c r="PZV73" s="13"/>
      <c r="PZW73" s="13"/>
      <c r="PZX73" s="13"/>
      <c r="PZY73" s="13"/>
      <c r="PZZ73" s="13"/>
      <c r="QAA73" s="13"/>
      <c r="QAB73" s="13"/>
      <c r="QAC73" s="13"/>
      <c r="QAD73" s="13"/>
      <c r="QAE73" s="13"/>
      <c r="QAF73" s="13"/>
      <c r="QAG73" s="13"/>
      <c r="QAH73" s="13"/>
      <c r="QAI73" s="13"/>
      <c r="QAJ73" s="13"/>
      <c r="QAK73" s="13"/>
      <c r="QAL73" s="13"/>
      <c r="QAM73" s="13"/>
      <c r="QAN73" s="13"/>
      <c r="QAO73" s="13"/>
      <c r="QAP73" s="13"/>
      <c r="QAQ73" s="13"/>
      <c r="QAR73" s="13"/>
      <c r="QAS73" s="13"/>
      <c r="QAT73" s="13"/>
      <c r="QAU73" s="13"/>
      <c r="QAV73" s="13"/>
      <c r="QAW73" s="13"/>
      <c r="QAX73" s="13"/>
      <c r="QAY73" s="13"/>
      <c r="QAZ73" s="13"/>
      <c r="QBA73" s="13"/>
      <c r="QBB73" s="13"/>
      <c r="QBC73" s="13"/>
      <c r="QBD73" s="13"/>
      <c r="QBE73" s="13"/>
      <c r="QBF73" s="13"/>
      <c r="QBG73" s="13"/>
      <c r="QBH73" s="13"/>
      <c r="QBI73" s="13"/>
      <c r="QBJ73" s="13"/>
      <c r="QBK73" s="13"/>
      <c r="QBL73" s="13"/>
      <c r="QBM73" s="13"/>
      <c r="QBN73" s="13"/>
      <c r="QBO73" s="13"/>
      <c r="QBP73" s="13"/>
      <c r="QBQ73" s="13"/>
      <c r="QBR73" s="13"/>
      <c r="QBS73" s="13"/>
      <c r="QBT73" s="13"/>
      <c r="QBU73" s="13"/>
      <c r="QBV73" s="13"/>
      <c r="QBW73" s="13"/>
      <c r="QBX73" s="13"/>
      <c r="QBY73" s="13"/>
      <c r="QBZ73" s="13"/>
      <c r="QCA73" s="13"/>
      <c r="QCB73" s="13"/>
      <c r="QCC73" s="13"/>
      <c r="QCD73" s="13"/>
      <c r="QCE73" s="13"/>
      <c r="QCF73" s="13"/>
      <c r="QCG73" s="13"/>
      <c r="QCH73" s="13"/>
      <c r="QCI73" s="13"/>
      <c r="QCJ73" s="13"/>
      <c r="QCK73" s="13"/>
      <c r="QCL73" s="13"/>
      <c r="QCM73" s="13"/>
      <c r="QCN73" s="13"/>
      <c r="QCO73" s="13"/>
      <c r="QCP73" s="13"/>
      <c r="QCQ73" s="13"/>
      <c r="QCR73" s="13"/>
      <c r="QCS73" s="13"/>
      <c r="QCT73" s="13"/>
      <c r="QCU73" s="13"/>
      <c r="QCV73" s="13"/>
      <c r="QCW73" s="13"/>
      <c r="QCX73" s="13"/>
      <c r="QCY73" s="13"/>
      <c r="QCZ73" s="13"/>
      <c r="QDA73" s="13"/>
      <c r="QDB73" s="13"/>
      <c r="QDC73" s="13"/>
      <c r="QDD73" s="13"/>
      <c r="QDE73" s="13"/>
      <c r="QDF73" s="13"/>
      <c r="QDG73" s="13"/>
      <c r="QDH73" s="13"/>
      <c r="QDI73" s="13"/>
      <c r="QDJ73" s="13"/>
      <c r="QDK73" s="13"/>
      <c r="QDL73" s="13"/>
      <c r="QDM73" s="13"/>
      <c r="QDN73" s="13"/>
      <c r="QDO73" s="13"/>
      <c r="QDP73" s="13"/>
      <c r="QDQ73" s="13"/>
      <c r="QDR73" s="13"/>
      <c r="QDS73" s="13"/>
      <c r="QDT73" s="13"/>
      <c r="QDU73" s="13"/>
      <c r="QDV73" s="13"/>
      <c r="QDW73" s="13"/>
      <c r="QDX73" s="13"/>
      <c r="QDY73" s="13"/>
      <c r="QDZ73" s="13"/>
      <c r="QEA73" s="13"/>
      <c r="QEB73" s="13"/>
      <c r="QEC73" s="13"/>
      <c r="QED73" s="13"/>
      <c r="QEE73" s="13"/>
      <c r="QEF73" s="13"/>
      <c r="QEG73" s="13"/>
      <c r="QEH73" s="13"/>
      <c r="QEI73" s="13"/>
      <c r="QEJ73" s="13"/>
      <c r="QEK73" s="13"/>
      <c r="QEL73" s="13"/>
      <c r="QEM73" s="13"/>
      <c r="QEN73" s="13"/>
      <c r="QEO73" s="13"/>
      <c r="QEP73" s="13"/>
      <c r="QEQ73" s="13"/>
      <c r="QER73" s="13"/>
      <c r="QES73" s="13"/>
      <c r="QET73" s="13"/>
      <c r="QEU73" s="13"/>
      <c r="QEV73" s="13"/>
      <c r="QEW73" s="13"/>
      <c r="QEX73" s="13"/>
      <c r="QEY73" s="13"/>
      <c r="QEZ73" s="13"/>
      <c r="QFA73" s="13"/>
      <c r="QFB73" s="13"/>
      <c r="QFC73" s="13"/>
      <c r="QFD73" s="13"/>
      <c r="QFE73" s="13"/>
      <c r="QFF73" s="13"/>
      <c r="QFG73" s="13"/>
      <c r="QFH73" s="13"/>
      <c r="QFI73" s="13"/>
      <c r="QFJ73" s="13"/>
      <c r="QFK73" s="13"/>
      <c r="QFL73" s="13"/>
      <c r="QFM73" s="13"/>
      <c r="QFN73" s="13"/>
      <c r="QFO73" s="13"/>
      <c r="QFP73" s="13"/>
      <c r="QFQ73" s="13"/>
      <c r="QFR73" s="13"/>
      <c r="QFS73" s="13"/>
      <c r="QFT73" s="13"/>
      <c r="QFU73" s="13"/>
      <c r="QFV73" s="13"/>
      <c r="QFW73" s="13"/>
      <c r="QFX73" s="13"/>
      <c r="QFY73" s="13"/>
      <c r="QFZ73" s="13"/>
      <c r="QGA73" s="13"/>
      <c r="QGB73" s="13"/>
      <c r="QGC73" s="13"/>
      <c r="QGD73" s="13"/>
      <c r="QGE73" s="13"/>
      <c r="QGF73" s="13"/>
      <c r="QGG73" s="13"/>
      <c r="QGH73" s="13"/>
      <c r="QGI73" s="13"/>
      <c r="QGJ73" s="13"/>
      <c r="QGK73" s="13"/>
      <c r="QGL73" s="13"/>
      <c r="QGM73" s="13"/>
      <c r="QGN73" s="13"/>
      <c r="QGO73" s="13"/>
      <c r="QGP73" s="13"/>
      <c r="QGQ73" s="13"/>
      <c r="QGR73" s="13"/>
      <c r="QGS73" s="13"/>
      <c r="QGT73" s="13"/>
      <c r="QGU73" s="13"/>
      <c r="QGV73" s="13"/>
      <c r="QGW73" s="13"/>
      <c r="QGX73" s="13"/>
      <c r="QGY73" s="13"/>
      <c r="QGZ73" s="13"/>
      <c r="QHA73" s="13"/>
      <c r="QHB73" s="13"/>
      <c r="QHC73" s="13"/>
      <c r="QHD73" s="13"/>
      <c r="QHE73" s="13"/>
      <c r="QHF73" s="13"/>
      <c r="QHG73" s="13"/>
      <c r="QHH73" s="13"/>
      <c r="QHI73" s="13"/>
      <c r="QHJ73" s="13"/>
      <c r="QHK73" s="13"/>
      <c r="QHL73" s="13"/>
      <c r="QHM73" s="13"/>
      <c r="QHN73" s="13"/>
      <c r="QHO73" s="13"/>
      <c r="QHP73" s="13"/>
      <c r="QHQ73" s="13"/>
      <c r="QHR73" s="13"/>
      <c r="QHS73" s="13"/>
      <c r="QHT73" s="13"/>
      <c r="QHU73" s="13"/>
      <c r="QHV73" s="13"/>
      <c r="QHW73" s="13"/>
      <c r="QHX73" s="13"/>
      <c r="QHY73" s="13"/>
      <c r="QHZ73" s="13"/>
      <c r="QIA73" s="13"/>
      <c r="QIB73" s="13"/>
      <c r="QIC73" s="13"/>
      <c r="QID73" s="13"/>
      <c r="QIE73" s="13"/>
      <c r="QIF73" s="13"/>
      <c r="QIG73" s="13"/>
      <c r="QIH73" s="13"/>
      <c r="QII73" s="13"/>
      <c r="QIJ73" s="13"/>
      <c r="QIK73" s="13"/>
      <c r="QIL73" s="13"/>
      <c r="QIM73" s="13"/>
      <c r="QIN73" s="13"/>
      <c r="QIO73" s="13"/>
      <c r="QIP73" s="13"/>
      <c r="QIQ73" s="13"/>
      <c r="QIR73" s="13"/>
      <c r="QIS73" s="13"/>
      <c r="QIT73" s="13"/>
      <c r="QIU73" s="13"/>
      <c r="QIV73" s="13"/>
      <c r="QIW73" s="13"/>
      <c r="QIX73" s="13"/>
      <c r="QIY73" s="13"/>
      <c r="QIZ73" s="13"/>
      <c r="QJA73" s="13"/>
      <c r="QJB73" s="13"/>
      <c r="QJC73" s="13"/>
      <c r="QJD73" s="13"/>
      <c r="QJE73" s="13"/>
      <c r="QJF73" s="13"/>
      <c r="QJG73" s="13"/>
      <c r="QJH73" s="13"/>
      <c r="QJI73" s="13"/>
      <c r="QJJ73" s="13"/>
      <c r="QJK73" s="13"/>
      <c r="QJL73" s="13"/>
      <c r="QJM73" s="13"/>
      <c r="QJN73" s="13"/>
      <c r="QJO73" s="13"/>
      <c r="QJP73" s="13"/>
      <c r="QJQ73" s="13"/>
      <c r="QJR73" s="13"/>
      <c r="QJS73" s="13"/>
      <c r="QJT73" s="13"/>
      <c r="QJU73" s="13"/>
      <c r="QJV73" s="13"/>
      <c r="QJW73" s="13"/>
      <c r="QJX73" s="13"/>
      <c r="QJY73" s="13"/>
      <c r="QJZ73" s="13"/>
      <c r="QKA73" s="13"/>
      <c r="QKB73" s="13"/>
      <c r="QKC73" s="13"/>
      <c r="QKD73" s="13"/>
      <c r="QKE73" s="13"/>
      <c r="QKF73" s="13"/>
      <c r="QKG73" s="13"/>
      <c r="QKH73" s="13"/>
      <c r="QKI73" s="13"/>
      <c r="QKJ73" s="13"/>
      <c r="QKK73" s="13"/>
      <c r="QKL73" s="13"/>
      <c r="QKM73" s="13"/>
      <c r="QKN73" s="13"/>
      <c r="QKO73" s="13"/>
      <c r="QKP73" s="13"/>
      <c r="QKQ73" s="13"/>
      <c r="QKR73" s="13"/>
      <c r="QKS73" s="13"/>
      <c r="QKT73" s="13"/>
      <c r="QKU73" s="13"/>
      <c r="QKV73" s="13"/>
      <c r="QKW73" s="13"/>
      <c r="QKX73" s="13"/>
      <c r="QKY73" s="13"/>
      <c r="QKZ73" s="13"/>
      <c r="QLA73" s="13"/>
      <c r="QLB73" s="13"/>
      <c r="QLC73" s="13"/>
      <c r="QLD73" s="13"/>
      <c r="QLE73" s="13"/>
      <c r="QLF73" s="13"/>
      <c r="QLG73" s="13"/>
      <c r="QLH73" s="13"/>
      <c r="QLI73" s="13"/>
      <c r="QLJ73" s="13"/>
      <c r="QLK73" s="13"/>
      <c r="QLL73" s="13"/>
      <c r="QLM73" s="13"/>
      <c r="QLN73" s="13"/>
      <c r="QLO73" s="13"/>
      <c r="QLP73" s="13"/>
      <c r="QLQ73" s="13"/>
      <c r="QLR73" s="13"/>
      <c r="QLS73" s="13"/>
      <c r="QLT73" s="13"/>
      <c r="QLU73" s="13"/>
      <c r="QLV73" s="13"/>
      <c r="QLW73" s="13"/>
      <c r="QLX73" s="13"/>
      <c r="QLY73" s="13"/>
      <c r="QLZ73" s="13"/>
      <c r="QMA73" s="13"/>
      <c r="QMB73" s="13"/>
      <c r="QMC73" s="13"/>
      <c r="QMD73" s="13"/>
      <c r="QME73" s="13"/>
      <c r="QMF73" s="13"/>
      <c r="QMG73" s="13"/>
      <c r="QMH73" s="13"/>
      <c r="QMI73" s="13"/>
      <c r="QMJ73" s="13"/>
      <c r="QMK73" s="13"/>
      <c r="QML73" s="13"/>
      <c r="QMM73" s="13"/>
      <c r="QMN73" s="13"/>
      <c r="QMO73" s="13"/>
      <c r="QMP73" s="13"/>
      <c r="QMQ73" s="13"/>
      <c r="QMR73" s="13"/>
      <c r="QMS73" s="13"/>
      <c r="QMT73" s="13"/>
      <c r="QMU73" s="13"/>
      <c r="QMV73" s="13"/>
      <c r="QMW73" s="13"/>
      <c r="QMX73" s="13"/>
      <c r="QMY73" s="13"/>
      <c r="QMZ73" s="13"/>
      <c r="QNA73" s="13"/>
      <c r="QNB73" s="13"/>
      <c r="QNC73" s="13"/>
      <c r="QND73" s="13"/>
      <c r="QNE73" s="13"/>
      <c r="QNF73" s="13"/>
      <c r="QNG73" s="13"/>
      <c r="QNH73" s="13"/>
      <c r="QNI73" s="13"/>
      <c r="QNJ73" s="13"/>
      <c r="QNK73" s="13"/>
      <c r="QNL73" s="13"/>
      <c r="QNM73" s="13"/>
      <c r="QNN73" s="13"/>
      <c r="QNO73" s="13"/>
      <c r="QNP73" s="13"/>
      <c r="QNQ73" s="13"/>
      <c r="QNR73" s="13"/>
      <c r="QNS73" s="13"/>
      <c r="QNT73" s="13"/>
      <c r="QNU73" s="13"/>
      <c r="QNV73" s="13"/>
      <c r="QNW73" s="13"/>
      <c r="QNX73" s="13"/>
      <c r="QNY73" s="13"/>
      <c r="QNZ73" s="13"/>
      <c r="QOA73" s="13"/>
      <c r="QOB73" s="13"/>
      <c r="QOC73" s="13"/>
      <c r="QOD73" s="13"/>
      <c r="QOE73" s="13"/>
      <c r="QOF73" s="13"/>
      <c r="QOG73" s="13"/>
      <c r="QOH73" s="13"/>
      <c r="QOI73" s="13"/>
      <c r="QOJ73" s="13"/>
      <c r="QOK73" s="13"/>
      <c r="QOL73" s="13"/>
      <c r="QOM73" s="13"/>
      <c r="QON73" s="13"/>
      <c r="QOO73" s="13"/>
      <c r="QOP73" s="13"/>
      <c r="QOQ73" s="13"/>
      <c r="QOR73" s="13"/>
      <c r="QOS73" s="13"/>
      <c r="QOT73" s="13"/>
      <c r="QOU73" s="13"/>
      <c r="QOV73" s="13"/>
      <c r="QOW73" s="13"/>
      <c r="QOX73" s="13"/>
      <c r="QOY73" s="13"/>
      <c r="QOZ73" s="13"/>
      <c r="QPA73" s="13"/>
      <c r="QPB73" s="13"/>
      <c r="QPC73" s="13"/>
      <c r="QPD73" s="13"/>
      <c r="QPE73" s="13"/>
      <c r="QPF73" s="13"/>
      <c r="QPG73" s="13"/>
      <c r="QPH73" s="13"/>
      <c r="QPI73" s="13"/>
      <c r="QPJ73" s="13"/>
      <c r="QPK73" s="13"/>
      <c r="QPL73" s="13"/>
      <c r="QPM73" s="13"/>
      <c r="QPN73" s="13"/>
      <c r="QPO73" s="13"/>
      <c r="QPP73" s="13"/>
      <c r="QPQ73" s="13"/>
      <c r="QPR73" s="13"/>
      <c r="QPS73" s="13"/>
      <c r="QPT73" s="13"/>
      <c r="QPU73" s="13"/>
      <c r="QPV73" s="13"/>
      <c r="QPW73" s="13"/>
      <c r="QPX73" s="13"/>
      <c r="QPY73" s="13"/>
      <c r="QPZ73" s="13"/>
      <c r="QQA73" s="13"/>
      <c r="QQB73" s="13"/>
      <c r="QQC73" s="13"/>
      <c r="QQD73" s="13"/>
      <c r="QQE73" s="13"/>
      <c r="QQF73" s="13"/>
      <c r="QQG73" s="13"/>
      <c r="QQH73" s="13"/>
      <c r="QQI73" s="13"/>
      <c r="QQJ73" s="13"/>
      <c r="QQK73" s="13"/>
      <c r="QQL73" s="13"/>
      <c r="QQM73" s="13"/>
      <c r="QQN73" s="13"/>
      <c r="QQO73" s="13"/>
      <c r="QQP73" s="13"/>
      <c r="QQQ73" s="13"/>
      <c r="QQR73" s="13"/>
      <c r="QQS73" s="13"/>
      <c r="QQT73" s="13"/>
      <c r="QQU73" s="13"/>
      <c r="QQV73" s="13"/>
      <c r="QQW73" s="13"/>
      <c r="QQX73" s="13"/>
      <c r="QQY73" s="13"/>
      <c r="QQZ73" s="13"/>
      <c r="QRA73" s="13"/>
      <c r="QRB73" s="13"/>
      <c r="QRC73" s="13"/>
      <c r="QRD73" s="13"/>
      <c r="QRE73" s="13"/>
      <c r="QRF73" s="13"/>
      <c r="QRG73" s="13"/>
      <c r="QRH73" s="13"/>
      <c r="QRI73" s="13"/>
      <c r="QRJ73" s="13"/>
      <c r="QRK73" s="13"/>
      <c r="QRL73" s="13"/>
      <c r="QRM73" s="13"/>
      <c r="QRN73" s="13"/>
      <c r="QRO73" s="13"/>
      <c r="QRP73" s="13"/>
      <c r="QRQ73" s="13"/>
      <c r="QRR73" s="13"/>
      <c r="QRS73" s="13"/>
      <c r="QRT73" s="13"/>
      <c r="QRU73" s="13"/>
      <c r="QRV73" s="13"/>
      <c r="QRW73" s="13"/>
      <c r="QRX73" s="13"/>
      <c r="QRY73" s="13"/>
      <c r="QRZ73" s="13"/>
      <c r="QSA73" s="13"/>
      <c r="QSB73" s="13"/>
      <c r="QSC73" s="13"/>
      <c r="QSD73" s="13"/>
      <c r="QSE73" s="13"/>
      <c r="QSF73" s="13"/>
      <c r="QSG73" s="13"/>
      <c r="QSH73" s="13"/>
      <c r="QSI73" s="13"/>
      <c r="QSJ73" s="13"/>
      <c r="QSK73" s="13"/>
      <c r="QSL73" s="13"/>
      <c r="QSM73" s="13"/>
      <c r="QSN73" s="13"/>
      <c r="QSO73" s="13"/>
      <c r="QSP73" s="13"/>
      <c r="QSQ73" s="13"/>
      <c r="QSR73" s="13"/>
      <c r="QSS73" s="13"/>
      <c r="QST73" s="13"/>
      <c r="QSU73" s="13"/>
      <c r="QSV73" s="13"/>
      <c r="QSW73" s="13"/>
      <c r="QSX73" s="13"/>
      <c r="QSY73" s="13"/>
      <c r="QSZ73" s="13"/>
      <c r="QTA73" s="13"/>
      <c r="QTB73" s="13"/>
      <c r="QTC73" s="13"/>
      <c r="QTD73" s="13"/>
      <c r="QTE73" s="13"/>
      <c r="QTF73" s="13"/>
      <c r="QTG73" s="13"/>
      <c r="QTH73" s="13"/>
      <c r="QTI73" s="13"/>
      <c r="QTJ73" s="13"/>
      <c r="QTK73" s="13"/>
      <c r="QTL73" s="13"/>
      <c r="QTM73" s="13"/>
      <c r="QTN73" s="13"/>
      <c r="QTO73" s="13"/>
      <c r="QTP73" s="13"/>
      <c r="QTQ73" s="13"/>
      <c r="QTR73" s="13"/>
      <c r="QTS73" s="13"/>
      <c r="QTT73" s="13"/>
      <c r="QTU73" s="13"/>
      <c r="QTV73" s="13"/>
      <c r="QTW73" s="13"/>
      <c r="QTX73" s="13"/>
      <c r="QTY73" s="13"/>
      <c r="QTZ73" s="13"/>
      <c r="QUA73" s="13"/>
      <c r="QUB73" s="13"/>
      <c r="QUC73" s="13"/>
      <c r="QUD73" s="13"/>
      <c r="QUE73" s="13"/>
      <c r="QUF73" s="13"/>
      <c r="QUG73" s="13"/>
      <c r="QUH73" s="13"/>
      <c r="QUI73" s="13"/>
      <c r="QUJ73" s="13"/>
      <c r="QUK73" s="13"/>
      <c r="QUL73" s="13"/>
      <c r="QUM73" s="13"/>
      <c r="QUN73" s="13"/>
      <c r="QUO73" s="13"/>
      <c r="QUP73" s="13"/>
      <c r="QUQ73" s="13"/>
      <c r="QUR73" s="13"/>
      <c r="QUS73" s="13"/>
      <c r="QUT73" s="13"/>
      <c r="QUU73" s="13"/>
      <c r="QUV73" s="13"/>
      <c r="QUW73" s="13"/>
      <c r="QUX73" s="13"/>
      <c r="QUY73" s="13"/>
      <c r="QUZ73" s="13"/>
      <c r="QVA73" s="13"/>
      <c r="QVB73" s="13"/>
      <c r="QVC73" s="13"/>
      <c r="QVD73" s="13"/>
      <c r="QVE73" s="13"/>
      <c r="QVF73" s="13"/>
      <c r="QVG73" s="13"/>
      <c r="QVH73" s="13"/>
      <c r="QVI73" s="13"/>
      <c r="QVJ73" s="13"/>
      <c r="QVK73" s="13"/>
      <c r="QVL73" s="13"/>
      <c r="QVM73" s="13"/>
      <c r="QVN73" s="13"/>
      <c r="QVO73" s="13"/>
      <c r="QVP73" s="13"/>
      <c r="QVQ73" s="13"/>
      <c r="QVR73" s="13"/>
      <c r="QVS73" s="13"/>
      <c r="QVT73" s="13"/>
      <c r="QVU73" s="13"/>
      <c r="QVV73" s="13"/>
      <c r="QVW73" s="13"/>
      <c r="QVX73" s="13"/>
      <c r="QVY73" s="13"/>
      <c r="QVZ73" s="13"/>
      <c r="QWA73" s="13"/>
      <c r="QWB73" s="13"/>
      <c r="QWC73" s="13"/>
      <c r="QWD73" s="13"/>
      <c r="QWE73" s="13"/>
      <c r="QWF73" s="13"/>
      <c r="QWG73" s="13"/>
      <c r="QWH73" s="13"/>
      <c r="QWI73" s="13"/>
      <c r="QWJ73" s="13"/>
      <c r="QWK73" s="13"/>
      <c r="QWL73" s="13"/>
      <c r="QWM73" s="13"/>
      <c r="QWN73" s="13"/>
      <c r="QWO73" s="13"/>
      <c r="QWP73" s="13"/>
      <c r="QWQ73" s="13"/>
      <c r="QWR73" s="13"/>
      <c r="QWS73" s="13"/>
      <c r="QWT73" s="13"/>
      <c r="QWU73" s="13"/>
      <c r="QWV73" s="13"/>
      <c r="QWW73" s="13"/>
      <c r="QWX73" s="13"/>
      <c r="QWY73" s="13"/>
      <c r="QWZ73" s="13"/>
      <c r="QXA73" s="13"/>
      <c r="QXB73" s="13"/>
      <c r="QXC73" s="13"/>
      <c r="QXD73" s="13"/>
      <c r="QXE73" s="13"/>
      <c r="QXF73" s="13"/>
      <c r="QXG73" s="13"/>
      <c r="QXH73" s="13"/>
      <c r="QXI73" s="13"/>
      <c r="QXJ73" s="13"/>
      <c r="QXK73" s="13"/>
      <c r="QXL73" s="13"/>
      <c r="QXM73" s="13"/>
      <c r="QXN73" s="13"/>
      <c r="QXO73" s="13"/>
      <c r="QXP73" s="13"/>
      <c r="QXQ73" s="13"/>
      <c r="QXR73" s="13"/>
      <c r="QXS73" s="13"/>
      <c r="QXT73" s="13"/>
      <c r="QXU73" s="13"/>
      <c r="QXV73" s="13"/>
      <c r="QXW73" s="13"/>
      <c r="QXX73" s="13"/>
      <c r="QXY73" s="13"/>
      <c r="QXZ73" s="13"/>
      <c r="QYA73" s="13"/>
      <c r="QYB73" s="13"/>
      <c r="QYC73" s="13"/>
      <c r="QYD73" s="13"/>
      <c r="QYE73" s="13"/>
      <c r="QYF73" s="13"/>
      <c r="QYG73" s="13"/>
      <c r="QYH73" s="13"/>
      <c r="QYI73" s="13"/>
      <c r="QYJ73" s="13"/>
      <c r="QYK73" s="13"/>
      <c r="QYL73" s="13"/>
      <c r="QYM73" s="13"/>
      <c r="QYN73" s="13"/>
      <c r="QYO73" s="13"/>
      <c r="QYP73" s="13"/>
      <c r="QYQ73" s="13"/>
      <c r="QYR73" s="13"/>
      <c r="QYS73" s="13"/>
      <c r="QYT73" s="13"/>
      <c r="QYU73" s="13"/>
      <c r="QYV73" s="13"/>
      <c r="QYW73" s="13"/>
      <c r="QYX73" s="13"/>
      <c r="QYY73" s="13"/>
      <c r="QYZ73" s="13"/>
      <c r="QZA73" s="13"/>
      <c r="QZB73" s="13"/>
      <c r="QZC73" s="13"/>
      <c r="QZD73" s="13"/>
      <c r="QZE73" s="13"/>
      <c r="QZF73" s="13"/>
      <c r="QZG73" s="13"/>
      <c r="QZH73" s="13"/>
      <c r="QZI73" s="13"/>
      <c r="QZJ73" s="13"/>
      <c r="QZK73" s="13"/>
      <c r="QZL73" s="13"/>
      <c r="QZM73" s="13"/>
      <c r="QZN73" s="13"/>
      <c r="QZO73" s="13"/>
      <c r="QZP73" s="13"/>
      <c r="QZQ73" s="13"/>
      <c r="QZR73" s="13"/>
      <c r="QZS73" s="13"/>
      <c r="QZT73" s="13"/>
      <c r="QZU73" s="13"/>
      <c r="QZV73" s="13"/>
      <c r="QZW73" s="13"/>
      <c r="QZX73" s="13"/>
      <c r="QZY73" s="13"/>
      <c r="QZZ73" s="13"/>
      <c r="RAA73" s="13"/>
      <c r="RAB73" s="13"/>
      <c r="RAC73" s="13"/>
      <c r="RAD73" s="13"/>
      <c r="RAE73" s="13"/>
      <c r="RAF73" s="13"/>
      <c r="RAG73" s="13"/>
      <c r="RAH73" s="13"/>
      <c r="RAI73" s="13"/>
      <c r="RAJ73" s="13"/>
      <c r="RAK73" s="13"/>
      <c r="RAL73" s="13"/>
      <c r="RAM73" s="13"/>
      <c r="RAN73" s="13"/>
      <c r="RAO73" s="13"/>
      <c r="RAP73" s="13"/>
      <c r="RAQ73" s="13"/>
      <c r="RAR73" s="13"/>
      <c r="RAS73" s="13"/>
      <c r="RAT73" s="13"/>
      <c r="RAU73" s="13"/>
      <c r="RAV73" s="13"/>
      <c r="RAW73" s="13"/>
      <c r="RAX73" s="13"/>
      <c r="RAY73" s="13"/>
      <c r="RAZ73" s="13"/>
      <c r="RBA73" s="13"/>
      <c r="RBB73" s="13"/>
      <c r="RBC73" s="13"/>
      <c r="RBD73" s="13"/>
      <c r="RBE73" s="13"/>
      <c r="RBF73" s="13"/>
      <c r="RBG73" s="13"/>
      <c r="RBH73" s="13"/>
      <c r="RBI73" s="13"/>
      <c r="RBJ73" s="13"/>
      <c r="RBK73" s="13"/>
      <c r="RBL73" s="13"/>
      <c r="RBM73" s="13"/>
      <c r="RBN73" s="13"/>
      <c r="RBO73" s="13"/>
      <c r="RBP73" s="13"/>
      <c r="RBQ73" s="13"/>
      <c r="RBR73" s="13"/>
      <c r="RBS73" s="13"/>
      <c r="RBT73" s="13"/>
      <c r="RBU73" s="13"/>
      <c r="RBV73" s="13"/>
      <c r="RBW73" s="13"/>
      <c r="RBX73" s="13"/>
      <c r="RBY73" s="13"/>
      <c r="RBZ73" s="13"/>
      <c r="RCA73" s="13"/>
      <c r="RCB73" s="13"/>
      <c r="RCC73" s="13"/>
      <c r="RCD73" s="13"/>
      <c r="RCE73" s="13"/>
      <c r="RCF73" s="13"/>
      <c r="RCG73" s="13"/>
      <c r="RCH73" s="13"/>
      <c r="RCI73" s="13"/>
      <c r="RCJ73" s="13"/>
      <c r="RCK73" s="13"/>
      <c r="RCL73" s="13"/>
      <c r="RCM73" s="13"/>
      <c r="RCN73" s="13"/>
      <c r="RCO73" s="13"/>
      <c r="RCP73" s="13"/>
      <c r="RCQ73" s="13"/>
      <c r="RCR73" s="13"/>
      <c r="RCS73" s="13"/>
      <c r="RCT73" s="13"/>
      <c r="RCU73" s="13"/>
      <c r="RCV73" s="13"/>
      <c r="RCW73" s="13"/>
      <c r="RCX73" s="13"/>
      <c r="RCY73" s="13"/>
      <c r="RCZ73" s="13"/>
      <c r="RDA73" s="13"/>
      <c r="RDB73" s="13"/>
      <c r="RDC73" s="13"/>
      <c r="RDD73" s="13"/>
      <c r="RDE73" s="13"/>
      <c r="RDF73" s="13"/>
      <c r="RDG73" s="13"/>
      <c r="RDH73" s="13"/>
      <c r="RDI73" s="13"/>
      <c r="RDJ73" s="13"/>
      <c r="RDK73" s="13"/>
      <c r="RDL73" s="13"/>
      <c r="RDM73" s="13"/>
      <c r="RDN73" s="13"/>
      <c r="RDO73" s="13"/>
      <c r="RDP73" s="13"/>
      <c r="RDQ73" s="13"/>
      <c r="RDR73" s="13"/>
      <c r="RDS73" s="13"/>
      <c r="RDT73" s="13"/>
      <c r="RDU73" s="13"/>
      <c r="RDV73" s="13"/>
      <c r="RDW73" s="13"/>
      <c r="RDX73" s="13"/>
      <c r="RDY73" s="13"/>
      <c r="RDZ73" s="13"/>
      <c r="REA73" s="13"/>
      <c r="REB73" s="13"/>
      <c r="REC73" s="13"/>
      <c r="RED73" s="13"/>
      <c r="REE73" s="13"/>
      <c r="REF73" s="13"/>
      <c r="REG73" s="13"/>
      <c r="REH73" s="13"/>
      <c r="REI73" s="13"/>
      <c r="REJ73" s="13"/>
      <c r="REK73" s="13"/>
      <c r="REL73" s="13"/>
      <c r="REM73" s="13"/>
      <c r="REN73" s="13"/>
      <c r="REO73" s="13"/>
      <c r="REP73" s="13"/>
      <c r="REQ73" s="13"/>
      <c r="RER73" s="13"/>
      <c r="RES73" s="13"/>
      <c r="RET73" s="13"/>
      <c r="REU73" s="13"/>
      <c r="REV73" s="13"/>
      <c r="REW73" s="13"/>
      <c r="REX73" s="13"/>
      <c r="REY73" s="13"/>
      <c r="REZ73" s="13"/>
      <c r="RFA73" s="13"/>
      <c r="RFB73" s="13"/>
      <c r="RFC73" s="13"/>
      <c r="RFD73" s="13"/>
      <c r="RFE73" s="13"/>
      <c r="RFF73" s="13"/>
      <c r="RFG73" s="13"/>
      <c r="RFH73" s="13"/>
      <c r="RFI73" s="13"/>
      <c r="RFJ73" s="13"/>
      <c r="RFK73" s="13"/>
      <c r="RFL73" s="13"/>
      <c r="RFM73" s="13"/>
      <c r="RFN73" s="13"/>
      <c r="RFO73" s="13"/>
      <c r="RFP73" s="13"/>
      <c r="RFQ73" s="13"/>
      <c r="RFR73" s="13"/>
      <c r="RFS73" s="13"/>
      <c r="RFT73" s="13"/>
      <c r="RFU73" s="13"/>
      <c r="RFV73" s="13"/>
      <c r="RFW73" s="13"/>
      <c r="RFX73" s="13"/>
      <c r="RFY73" s="13"/>
      <c r="RFZ73" s="13"/>
      <c r="RGA73" s="13"/>
      <c r="RGB73" s="13"/>
      <c r="RGC73" s="13"/>
      <c r="RGD73" s="13"/>
      <c r="RGE73" s="13"/>
      <c r="RGF73" s="13"/>
      <c r="RGG73" s="13"/>
      <c r="RGH73" s="13"/>
      <c r="RGI73" s="13"/>
      <c r="RGJ73" s="13"/>
      <c r="RGK73" s="13"/>
      <c r="RGL73" s="13"/>
      <c r="RGM73" s="13"/>
      <c r="RGN73" s="13"/>
      <c r="RGO73" s="13"/>
      <c r="RGP73" s="13"/>
      <c r="RGQ73" s="13"/>
      <c r="RGR73" s="13"/>
      <c r="RGS73" s="13"/>
      <c r="RGT73" s="13"/>
      <c r="RGU73" s="13"/>
      <c r="RGV73" s="13"/>
      <c r="RGW73" s="13"/>
      <c r="RGX73" s="13"/>
      <c r="RGY73" s="13"/>
      <c r="RGZ73" s="13"/>
      <c r="RHA73" s="13"/>
      <c r="RHB73" s="13"/>
      <c r="RHC73" s="13"/>
      <c r="RHD73" s="13"/>
      <c r="RHE73" s="13"/>
      <c r="RHF73" s="13"/>
      <c r="RHG73" s="13"/>
      <c r="RHH73" s="13"/>
      <c r="RHI73" s="13"/>
      <c r="RHJ73" s="13"/>
      <c r="RHK73" s="13"/>
      <c r="RHL73" s="13"/>
      <c r="RHM73" s="13"/>
      <c r="RHN73" s="13"/>
      <c r="RHO73" s="13"/>
      <c r="RHP73" s="13"/>
      <c r="RHQ73" s="13"/>
      <c r="RHR73" s="13"/>
      <c r="RHS73" s="13"/>
      <c r="RHT73" s="13"/>
      <c r="RHU73" s="13"/>
      <c r="RHV73" s="13"/>
      <c r="RHW73" s="13"/>
      <c r="RHX73" s="13"/>
      <c r="RHY73" s="13"/>
      <c r="RHZ73" s="13"/>
      <c r="RIA73" s="13"/>
      <c r="RIB73" s="13"/>
      <c r="RIC73" s="13"/>
      <c r="RID73" s="13"/>
      <c r="RIE73" s="13"/>
      <c r="RIF73" s="13"/>
      <c r="RIG73" s="13"/>
      <c r="RIH73" s="13"/>
      <c r="RII73" s="13"/>
      <c r="RIJ73" s="13"/>
      <c r="RIK73" s="13"/>
      <c r="RIL73" s="13"/>
      <c r="RIM73" s="13"/>
      <c r="RIN73" s="13"/>
      <c r="RIO73" s="13"/>
      <c r="RIP73" s="13"/>
      <c r="RIQ73" s="13"/>
      <c r="RIR73" s="13"/>
      <c r="RIS73" s="13"/>
      <c r="RIT73" s="13"/>
      <c r="RIU73" s="13"/>
      <c r="RIV73" s="13"/>
      <c r="RIW73" s="13"/>
      <c r="RIX73" s="13"/>
      <c r="RIY73" s="13"/>
      <c r="RIZ73" s="13"/>
      <c r="RJA73" s="13"/>
      <c r="RJB73" s="13"/>
      <c r="RJC73" s="13"/>
      <c r="RJD73" s="13"/>
      <c r="RJE73" s="13"/>
      <c r="RJF73" s="13"/>
      <c r="RJG73" s="13"/>
      <c r="RJH73" s="13"/>
      <c r="RJI73" s="13"/>
      <c r="RJJ73" s="13"/>
      <c r="RJK73" s="13"/>
      <c r="RJL73" s="13"/>
      <c r="RJM73" s="13"/>
      <c r="RJN73" s="13"/>
      <c r="RJO73" s="13"/>
      <c r="RJP73" s="13"/>
      <c r="RJQ73" s="13"/>
      <c r="RJR73" s="13"/>
      <c r="RJS73" s="13"/>
      <c r="RJT73" s="13"/>
      <c r="RJU73" s="13"/>
      <c r="RJV73" s="13"/>
      <c r="RJW73" s="13"/>
      <c r="RJX73" s="13"/>
      <c r="RJY73" s="13"/>
      <c r="RJZ73" s="13"/>
      <c r="RKA73" s="13"/>
      <c r="RKB73" s="13"/>
      <c r="RKC73" s="13"/>
      <c r="RKD73" s="13"/>
      <c r="RKE73" s="13"/>
      <c r="RKF73" s="13"/>
      <c r="RKG73" s="13"/>
      <c r="RKH73" s="13"/>
      <c r="RKI73" s="13"/>
      <c r="RKJ73" s="13"/>
      <c r="RKK73" s="13"/>
      <c r="RKL73" s="13"/>
      <c r="RKM73" s="13"/>
      <c r="RKN73" s="13"/>
      <c r="RKO73" s="13"/>
      <c r="RKP73" s="13"/>
      <c r="RKQ73" s="13"/>
      <c r="RKR73" s="13"/>
      <c r="RKS73" s="13"/>
      <c r="RKT73" s="13"/>
      <c r="RKU73" s="13"/>
      <c r="RKV73" s="13"/>
      <c r="RKW73" s="13"/>
      <c r="RKX73" s="13"/>
      <c r="RKY73" s="13"/>
      <c r="RKZ73" s="13"/>
      <c r="RLA73" s="13"/>
      <c r="RLB73" s="13"/>
      <c r="RLC73" s="13"/>
      <c r="RLD73" s="13"/>
      <c r="RLE73" s="13"/>
      <c r="RLF73" s="13"/>
      <c r="RLG73" s="13"/>
      <c r="RLH73" s="13"/>
      <c r="RLI73" s="13"/>
      <c r="RLJ73" s="13"/>
      <c r="RLK73" s="13"/>
      <c r="RLL73" s="13"/>
      <c r="RLM73" s="13"/>
      <c r="RLN73" s="13"/>
      <c r="RLO73" s="13"/>
      <c r="RLP73" s="13"/>
      <c r="RLQ73" s="13"/>
      <c r="RLR73" s="13"/>
      <c r="RLS73" s="13"/>
      <c r="RLT73" s="13"/>
      <c r="RLU73" s="13"/>
      <c r="RLV73" s="13"/>
      <c r="RLW73" s="13"/>
      <c r="RLX73" s="13"/>
      <c r="RLY73" s="13"/>
      <c r="RLZ73" s="13"/>
      <c r="RMA73" s="13"/>
      <c r="RMB73" s="13"/>
      <c r="RMC73" s="13"/>
      <c r="RMD73" s="13"/>
      <c r="RME73" s="13"/>
      <c r="RMF73" s="13"/>
      <c r="RMG73" s="13"/>
      <c r="RMH73" s="13"/>
      <c r="RMI73" s="13"/>
      <c r="RMJ73" s="13"/>
      <c r="RMK73" s="13"/>
      <c r="RML73" s="13"/>
      <c r="RMM73" s="13"/>
      <c r="RMN73" s="13"/>
      <c r="RMO73" s="13"/>
      <c r="RMP73" s="13"/>
      <c r="RMQ73" s="13"/>
      <c r="RMR73" s="13"/>
      <c r="RMS73" s="13"/>
      <c r="RMT73" s="13"/>
      <c r="RMU73" s="13"/>
      <c r="RMV73" s="13"/>
      <c r="RMW73" s="13"/>
      <c r="RMX73" s="13"/>
      <c r="RMY73" s="13"/>
      <c r="RMZ73" s="13"/>
      <c r="RNA73" s="13"/>
      <c r="RNB73" s="13"/>
      <c r="RNC73" s="13"/>
      <c r="RND73" s="13"/>
      <c r="RNE73" s="13"/>
      <c r="RNF73" s="13"/>
      <c r="RNG73" s="13"/>
      <c r="RNH73" s="13"/>
      <c r="RNI73" s="13"/>
      <c r="RNJ73" s="13"/>
      <c r="RNK73" s="13"/>
      <c r="RNL73" s="13"/>
      <c r="RNM73" s="13"/>
      <c r="RNN73" s="13"/>
      <c r="RNO73" s="13"/>
      <c r="RNP73" s="13"/>
      <c r="RNQ73" s="13"/>
      <c r="RNR73" s="13"/>
      <c r="RNS73" s="13"/>
      <c r="RNT73" s="13"/>
      <c r="RNU73" s="13"/>
      <c r="RNV73" s="13"/>
      <c r="RNW73" s="13"/>
      <c r="RNX73" s="13"/>
      <c r="RNY73" s="13"/>
      <c r="RNZ73" s="13"/>
      <c r="ROA73" s="13"/>
      <c r="ROB73" s="13"/>
      <c r="ROC73" s="13"/>
      <c r="ROD73" s="13"/>
      <c r="ROE73" s="13"/>
      <c r="ROF73" s="13"/>
      <c r="ROG73" s="13"/>
      <c r="ROH73" s="13"/>
      <c r="ROI73" s="13"/>
      <c r="ROJ73" s="13"/>
      <c r="ROK73" s="13"/>
      <c r="ROL73" s="13"/>
      <c r="ROM73" s="13"/>
      <c r="RON73" s="13"/>
      <c r="ROO73" s="13"/>
      <c r="ROP73" s="13"/>
      <c r="ROQ73" s="13"/>
      <c r="ROR73" s="13"/>
      <c r="ROS73" s="13"/>
      <c r="ROT73" s="13"/>
      <c r="ROU73" s="13"/>
      <c r="ROV73" s="13"/>
      <c r="ROW73" s="13"/>
      <c r="ROX73" s="13"/>
      <c r="ROY73" s="13"/>
      <c r="ROZ73" s="13"/>
      <c r="RPA73" s="13"/>
      <c r="RPB73" s="13"/>
      <c r="RPC73" s="13"/>
      <c r="RPD73" s="13"/>
      <c r="RPE73" s="13"/>
      <c r="RPF73" s="13"/>
      <c r="RPG73" s="13"/>
      <c r="RPH73" s="13"/>
      <c r="RPI73" s="13"/>
      <c r="RPJ73" s="13"/>
      <c r="RPK73" s="13"/>
      <c r="RPL73" s="13"/>
      <c r="RPM73" s="13"/>
      <c r="RPN73" s="13"/>
      <c r="RPO73" s="13"/>
      <c r="RPP73" s="13"/>
      <c r="RPQ73" s="13"/>
      <c r="RPR73" s="13"/>
      <c r="RPS73" s="13"/>
      <c r="RPT73" s="13"/>
      <c r="RPU73" s="13"/>
      <c r="RPV73" s="13"/>
      <c r="RPW73" s="13"/>
      <c r="RPX73" s="13"/>
      <c r="RPY73" s="13"/>
      <c r="RPZ73" s="13"/>
      <c r="RQA73" s="13"/>
      <c r="RQB73" s="13"/>
      <c r="RQC73" s="13"/>
      <c r="RQD73" s="13"/>
      <c r="RQE73" s="13"/>
      <c r="RQF73" s="13"/>
      <c r="RQG73" s="13"/>
      <c r="RQH73" s="13"/>
      <c r="RQI73" s="13"/>
      <c r="RQJ73" s="13"/>
      <c r="RQK73" s="13"/>
      <c r="RQL73" s="13"/>
      <c r="RQM73" s="13"/>
      <c r="RQN73" s="13"/>
      <c r="RQO73" s="13"/>
      <c r="RQP73" s="13"/>
      <c r="RQQ73" s="13"/>
      <c r="RQR73" s="13"/>
      <c r="RQS73" s="13"/>
      <c r="RQT73" s="13"/>
      <c r="RQU73" s="13"/>
      <c r="RQV73" s="13"/>
      <c r="RQW73" s="13"/>
      <c r="RQX73" s="13"/>
      <c r="RQY73" s="13"/>
      <c r="RQZ73" s="13"/>
      <c r="RRA73" s="13"/>
      <c r="RRB73" s="13"/>
      <c r="RRC73" s="13"/>
      <c r="RRD73" s="13"/>
      <c r="RRE73" s="13"/>
      <c r="RRF73" s="13"/>
      <c r="RRG73" s="13"/>
      <c r="RRH73" s="13"/>
      <c r="RRI73" s="13"/>
      <c r="RRJ73" s="13"/>
      <c r="RRK73" s="13"/>
      <c r="RRL73" s="13"/>
      <c r="RRM73" s="13"/>
      <c r="RRN73" s="13"/>
      <c r="RRO73" s="13"/>
      <c r="RRP73" s="13"/>
      <c r="RRQ73" s="13"/>
      <c r="RRR73" s="13"/>
      <c r="RRS73" s="13"/>
      <c r="RRT73" s="13"/>
      <c r="RRU73" s="13"/>
      <c r="RRV73" s="13"/>
      <c r="RRW73" s="13"/>
      <c r="RRX73" s="13"/>
      <c r="RRY73" s="13"/>
      <c r="RRZ73" s="13"/>
      <c r="RSA73" s="13"/>
      <c r="RSB73" s="13"/>
      <c r="RSC73" s="13"/>
      <c r="RSD73" s="13"/>
      <c r="RSE73" s="13"/>
      <c r="RSF73" s="13"/>
      <c r="RSG73" s="13"/>
      <c r="RSH73" s="13"/>
      <c r="RSI73" s="13"/>
      <c r="RSJ73" s="13"/>
      <c r="RSK73" s="13"/>
      <c r="RSL73" s="13"/>
      <c r="RSM73" s="13"/>
      <c r="RSN73" s="13"/>
      <c r="RSO73" s="13"/>
      <c r="RSP73" s="13"/>
      <c r="RSQ73" s="13"/>
      <c r="RSR73" s="13"/>
      <c r="RSS73" s="13"/>
      <c r="RST73" s="13"/>
      <c r="RSU73" s="13"/>
      <c r="RSV73" s="13"/>
      <c r="RSW73" s="13"/>
      <c r="RSX73" s="13"/>
      <c r="RSY73" s="13"/>
      <c r="RSZ73" s="13"/>
      <c r="RTA73" s="13"/>
      <c r="RTB73" s="13"/>
      <c r="RTC73" s="13"/>
      <c r="RTD73" s="13"/>
      <c r="RTE73" s="13"/>
      <c r="RTF73" s="13"/>
      <c r="RTG73" s="13"/>
      <c r="RTH73" s="13"/>
      <c r="RTI73" s="13"/>
      <c r="RTJ73" s="13"/>
      <c r="RTK73" s="13"/>
      <c r="RTL73" s="13"/>
      <c r="RTM73" s="13"/>
      <c r="RTN73" s="13"/>
      <c r="RTO73" s="13"/>
      <c r="RTP73" s="13"/>
      <c r="RTQ73" s="13"/>
      <c r="RTR73" s="13"/>
      <c r="RTS73" s="13"/>
      <c r="RTT73" s="13"/>
      <c r="RTU73" s="13"/>
      <c r="RTV73" s="13"/>
      <c r="RTW73" s="13"/>
      <c r="RTX73" s="13"/>
      <c r="RTY73" s="13"/>
      <c r="RTZ73" s="13"/>
      <c r="RUA73" s="13"/>
      <c r="RUB73" s="13"/>
      <c r="RUC73" s="13"/>
      <c r="RUD73" s="13"/>
      <c r="RUE73" s="13"/>
      <c r="RUF73" s="13"/>
      <c r="RUG73" s="13"/>
      <c r="RUH73" s="13"/>
      <c r="RUI73" s="13"/>
      <c r="RUJ73" s="13"/>
      <c r="RUK73" s="13"/>
      <c r="RUL73" s="13"/>
      <c r="RUM73" s="13"/>
      <c r="RUN73" s="13"/>
      <c r="RUO73" s="13"/>
      <c r="RUP73" s="13"/>
      <c r="RUQ73" s="13"/>
      <c r="RUR73" s="13"/>
      <c r="RUS73" s="13"/>
      <c r="RUT73" s="13"/>
      <c r="RUU73" s="13"/>
      <c r="RUV73" s="13"/>
      <c r="RUW73" s="13"/>
      <c r="RUX73" s="13"/>
      <c r="RUY73" s="13"/>
      <c r="RUZ73" s="13"/>
      <c r="RVA73" s="13"/>
      <c r="RVB73" s="13"/>
      <c r="RVC73" s="13"/>
      <c r="RVD73" s="13"/>
      <c r="RVE73" s="13"/>
      <c r="RVF73" s="13"/>
      <c r="RVG73" s="13"/>
      <c r="RVH73" s="13"/>
      <c r="RVI73" s="13"/>
      <c r="RVJ73" s="13"/>
      <c r="RVK73" s="13"/>
      <c r="RVL73" s="13"/>
      <c r="RVM73" s="13"/>
      <c r="RVN73" s="13"/>
      <c r="RVO73" s="13"/>
      <c r="RVP73" s="13"/>
      <c r="RVQ73" s="13"/>
      <c r="RVR73" s="13"/>
      <c r="RVS73" s="13"/>
      <c r="RVT73" s="13"/>
      <c r="RVU73" s="13"/>
      <c r="RVV73" s="13"/>
      <c r="RVW73" s="13"/>
      <c r="RVX73" s="13"/>
      <c r="RVY73" s="13"/>
      <c r="RVZ73" s="13"/>
      <c r="RWA73" s="13"/>
      <c r="RWB73" s="13"/>
      <c r="RWC73" s="13"/>
      <c r="RWD73" s="13"/>
      <c r="RWE73" s="13"/>
      <c r="RWF73" s="13"/>
      <c r="RWG73" s="13"/>
      <c r="RWH73" s="13"/>
      <c r="RWI73" s="13"/>
      <c r="RWJ73" s="13"/>
      <c r="RWK73" s="13"/>
      <c r="RWL73" s="13"/>
      <c r="RWM73" s="13"/>
      <c r="RWN73" s="13"/>
      <c r="RWO73" s="13"/>
      <c r="RWP73" s="13"/>
      <c r="RWQ73" s="13"/>
      <c r="RWR73" s="13"/>
      <c r="RWS73" s="13"/>
      <c r="RWT73" s="13"/>
      <c r="RWU73" s="13"/>
      <c r="RWV73" s="13"/>
      <c r="RWW73" s="13"/>
      <c r="RWX73" s="13"/>
      <c r="RWY73" s="13"/>
      <c r="RWZ73" s="13"/>
      <c r="RXA73" s="13"/>
      <c r="RXB73" s="13"/>
      <c r="RXC73" s="13"/>
      <c r="RXD73" s="13"/>
      <c r="RXE73" s="13"/>
      <c r="RXF73" s="13"/>
      <c r="RXG73" s="13"/>
      <c r="RXH73" s="13"/>
      <c r="RXI73" s="13"/>
      <c r="RXJ73" s="13"/>
      <c r="RXK73" s="13"/>
      <c r="RXL73" s="13"/>
      <c r="RXM73" s="13"/>
      <c r="RXN73" s="13"/>
      <c r="RXO73" s="13"/>
      <c r="RXP73" s="13"/>
      <c r="RXQ73" s="13"/>
      <c r="RXR73" s="13"/>
      <c r="RXS73" s="13"/>
      <c r="RXT73" s="13"/>
      <c r="RXU73" s="13"/>
      <c r="RXV73" s="13"/>
      <c r="RXW73" s="13"/>
      <c r="RXX73" s="13"/>
      <c r="RXY73" s="13"/>
      <c r="RXZ73" s="13"/>
      <c r="RYA73" s="13"/>
      <c r="RYB73" s="13"/>
      <c r="RYC73" s="13"/>
      <c r="RYD73" s="13"/>
      <c r="RYE73" s="13"/>
      <c r="RYF73" s="13"/>
      <c r="RYG73" s="13"/>
      <c r="RYH73" s="13"/>
      <c r="RYI73" s="13"/>
      <c r="RYJ73" s="13"/>
      <c r="RYK73" s="13"/>
      <c r="RYL73" s="13"/>
      <c r="RYM73" s="13"/>
      <c r="RYN73" s="13"/>
      <c r="RYO73" s="13"/>
      <c r="RYP73" s="13"/>
      <c r="RYQ73" s="13"/>
      <c r="RYR73" s="13"/>
      <c r="RYS73" s="13"/>
      <c r="RYT73" s="13"/>
      <c r="RYU73" s="13"/>
      <c r="RYV73" s="13"/>
      <c r="RYW73" s="13"/>
      <c r="RYX73" s="13"/>
      <c r="RYY73" s="13"/>
      <c r="RYZ73" s="13"/>
      <c r="RZA73" s="13"/>
      <c r="RZB73" s="13"/>
      <c r="RZC73" s="13"/>
      <c r="RZD73" s="13"/>
      <c r="RZE73" s="13"/>
      <c r="RZF73" s="13"/>
      <c r="RZG73" s="13"/>
      <c r="RZH73" s="13"/>
      <c r="RZI73" s="13"/>
      <c r="RZJ73" s="13"/>
      <c r="RZK73" s="13"/>
      <c r="RZL73" s="13"/>
      <c r="RZM73" s="13"/>
      <c r="RZN73" s="13"/>
      <c r="RZO73" s="13"/>
      <c r="RZP73" s="13"/>
      <c r="RZQ73" s="13"/>
      <c r="RZR73" s="13"/>
      <c r="RZS73" s="13"/>
      <c r="RZT73" s="13"/>
      <c r="RZU73" s="13"/>
      <c r="RZV73" s="13"/>
      <c r="RZW73" s="13"/>
      <c r="RZX73" s="13"/>
      <c r="RZY73" s="13"/>
      <c r="RZZ73" s="13"/>
      <c r="SAA73" s="13"/>
      <c r="SAB73" s="13"/>
      <c r="SAC73" s="13"/>
      <c r="SAD73" s="13"/>
      <c r="SAE73" s="13"/>
      <c r="SAF73" s="13"/>
      <c r="SAG73" s="13"/>
      <c r="SAH73" s="13"/>
      <c r="SAI73" s="13"/>
      <c r="SAJ73" s="13"/>
      <c r="SAK73" s="13"/>
      <c r="SAL73" s="13"/>
      <c r="SAM73" s="13"/>
      <c r="SAN73" s="13"/>
      <c r="SAO73" s="13"/>
      <c r="SAP73" s="13"/>
      <c r="SAQ73" s="13"/>
      <c r="SAR73" s="13"/>
      <c r="SAS73" s="13"/>
      <c r="SAT73" s="13"/>
      <c r="SAU73" s="13"/>
      <c r="SAV73" s="13"/>
      <c r="SAW73" s="13"/>
      <c r="SAX73" s="13"/>
      <c r="SAY73" s="13"/>
      <c r="SAZ73" s="13"/>
      <c r="SBA73" s="13"/>
      <c r="SBB73" s="13"/>
      <c r="SBC73" s="13"/>
      <c r="SBD73" s="13"/>
      <c r="SBE73" s="13"/>
      <c r="SBF73" s="13"/>
      <c r="SBG73" s="13"/>
      <c r="SBH73" s="13"/>
      <c r="SBI73" s="13"/>
      <c r="SBJ73" s="13"/>
      <c r="SBK73" s="13"/>
      <c r="SBL73" s="13"/>
      <c r="SBM73" s="13"/>
      <c r="SBN73" s="13"/>
      <c r="SBO73" s="13"/>
      <c r="SBP73" s="13"/>
      <c r="SBQ73" s="13"/>
      <c r="SBR73" s="13"/>
      <c r="SBS73" s="13"/>
      <c r="SBT73" s="13"/>
      <c r="SBU73" s="13"/>
      <c r="SBV73" s="13"/>
      <c r="SBW73" s="13"/>
      <c r="SBX73" s="13"/>
      <c r="SBY73" s="13"/>
      <c r="SBZ73" s="13"/>
      <c r="SCA73" s="13"/>
      <c r="SCB73" s="13"/>
      <c r="SCC73" s="13"/>
      <c r="SCD73" s="13"/>
      <c r="SCE73" s="13"/>
      <c r="SCF73" s="13"/>
      <c r="SCG73" s="13"/>
      <c r="SCH73" s="13"/>
      <c r="SCI73" s="13"/>
      <c r="SCJ73" s="13"/>
      <c r="SCK73" s="13"/>
      <c r="SCL73" s="13"/>
      <c r="SCM73" s="13"/>
      <c r="SCN73" s="13"/>
      <c r="SCO73" s="13"/>
      <c r="SCP73" s="13"/>
      <c r="SCQ73" s="13"/>
      <c r="SCR73" s="13"/>
      <c r="SCS73" s="13"/>
      <c r="SCT73" s="13"/>
      <c r="SCU73" s="13"/>
      <c r="SCV73" s="13"/>
      <c r="SCW73" s="13"/>
      <c r="SCX73" s="13"/>
      <c r="SCY73" s="13"/>
      <c r="SCZ73" s="13"/>
      <c r="SDA73" s="13"/>
      <c r="SDB73" s="13"/>
      <c r="SDC73" s="13"/>
      <c r="SDD73" s="13"/>
      <c r="SDE73" s="13"/>
      <c r="SDF73" s="13"/>
      <c r="SDG73" s="13"/>
      <c r="SDH73" s="13"/>
      <c r="SDI73" s="13"/>
      <c r="SDJ73" s="13"/>
      <c r="SDK73" s="13"/>
      <c r="SDL73" s="13"/>
      <c r="SDM73" s="13"/>
      <c r="SDN73" s="13"/>
      <c r="SDO73" s="13"/>
      <c r="SDP73" s="13"/>
      <c r="SDQ73" s="13"/>
      <c r="SDR73" s="13"/>
      <c r="SDS73" s="13"/>
      <c r="SDT73" s="13"/>
      <c r="SDU73" s="13"/>
      <c r="SDV73" s="13"/>
      <c r="SDW73" s="13"/>
      <c r="SDX73" s="13"/>
      <c r="SDY73" s="13"/>
      <c r="SDZ73" s="13"/>
      <c r="SEA73" s="13"/>
      <c r="SEB73" s="13"/>
      <c r="SEC73" s="13"/>
      <c r="SED73" s="13"/>
      <c r="SEE73" s="13"/>
      <c r="SEF73" s="13"/>
      <c r="SEG73" s="13"/>
      <c r="SEH73" s="13"/>
      <c r="SEI73" s="13"/>
      <c r="SEJ73" s="13"/>
      <c r="SEK73" s="13"/>
      <c r="SEL73" s="13"/>
      <c r="SEM73" s="13"/>
      <c r="SEN73" s="13"/>
      <c r="SEO73" s="13"/>
      <c r="SEP73" s="13"/>
      <c r="SEQ73" s="13"/>
      <c r="SER73" s="13"/>
      <c r="SES73" s="13"/>
      <c r="SET73" s="13"/>
      <c r="SEU73" s="13"/>
      <c r="SEV73" s="13"/>
      <c r="SEW73" s="13"/>
      <c r="SEX73" s="13"/>
      <c r="SEY73" s="13"/>
      <c r="SEZ73" s="13"/>
      <c r="SFA73" s="13"/>
      <c r="SFB73" s="13"/>
      <c r="SFC73" s="13"/>
      <c r="SFD73" s="13"/>
      <c r="SFE73" s="13"/>
      <c r="SFF73" s="13"/>
      <c r="SFG73" s="13"/>
      <c r="SFH73" s="13"/>
      <c r="SFI73" s="13"/>
      <c r="SFJ73" s="13"/>
      <c r="SFK73" s="13"/>
      <c r="SFL73" s="13"/>
      <c r="SFM73" s="13"/>
      <c r="SFN73" s="13"/>
      <c r="SFO73" s="13"/>
      <c r="SFP73" s="13"/>
      <c r="SFQ73" s="13"/>
      <c r="SFR73" s="13"/>
      <c r="SFS73" s="13"/>
      <c r="SFT73" s="13"/>
      <c r="SFU73" s="13"/>
      <c r="SFV73" s="13"/>
      <c r="SFW73" s="13"/>
      <c r="SFX73" s="13"/>
      <c r="SFY73" s="13"/>
      <c r="SFZ73" s="13"/>
      <c r="SGA73" s="13"/>
      <c r="SGB73" s="13"/>
      <c r="SGC73" s="13"/>
      <c r="SGD73" s="13"/>
      <c r="SGE73" s="13"/>
      <c r="SGF73" s="13"/>
      <c r="SGG73" s="13"/>
      <c r="SGH73" s="13"/>
      <c r="SGI73" s="13"/>
      <c r="SGJ73" s="13"/>
      <c r="SGK73" s="13"/>
      <c r="SGL73" s="13"/>
      <c r="SGM73" s="13"/>
      <c r="SGN73" s="13"/>
      <c r="SGO73" s="13"/>
      <c r="SGP73" s="13"/>
      <c r="SGQ73" s="13"/>
      <c r="SGR73" s="13"/>
      <c r="SGS73" s="13"/>
      <c r="SGT73" s="13"/>
      <c r="SGU73" s="13"/>
      <c r="SGV73" s="13"/>
      <c r="SGW73" s="13"/>
      <c r="SGX73" s="13"/>
      <c r="SGY73" s="13"/>
      <c r="SGZ73" s="13"/>
      <c r="SHA73" s="13"/>
      <c r="SHB73" s="13"/>
      <c r="SHC73" s="13"/>
      <c r="SHD73" s="13"/>
      <c r="SHE73" s="13"/>
      <c r="SHF73" s="13"/>
      <c r="SHG73" s="13"/>
      <c r="SHH73" s="13"/>
      <c r="SHI73" s="13"/>
      <c r="SHJ73" s="13"/>
      <c r="SHK73" s="13"/>
      <c r="SHL73" s="13"/>
      <c r="SHM73" s="13"/>
      <c r="SHN73" s="13"/>
      <c r="SHO73" s="13"/>
      <c r="SHP73" s="13"/>
      <c r="SHQ73" s="13"/>
      <c r="SHR73" s="13"/>
      <c r="SHS73" s="13"/>
      <c r="SHT73" s="13"/>
      <c r="SHU73" s="13"/>
      <c r="SHV73" s="13"/>
      <c r="SHW73" s="13"/>
      <c r="SHX73" s="13"/>
      <c r="SHY73" s="13"/>
      <c r="SHZ73" s="13"/>
      <c r="SIA73" s="13"/>
      <c r="SIB73" s="13"/>
      <c r="SIC73" s="13"/>
      <c r="SID73" s="13"/>
      <c r="SIE73" s="13"/>
      <c r="SIF73" s="13"/>
      <c r="SIG73" s="13"/>
      <c r="SIH73" s="13"/>
      <c r="SII73" s="13"/>
      <c r="SIJ73" s="13"/>
      <c r="SIK73" s="13"/>
      <c r="SIL73" s="13"/>
      <c r="SIM73" s="13"/>
      <c r="SIN73" s="13"/>
      <c r="SIO73" s="13"/>
      <c r="SIP73" s="13"/>
      <c r="SIQ73" s="13"/>
      <c r="SIR73" s="13"/>
      <c r="SIS73" s="13"/>
      <c r="SIT73" s="13"/>
      <c r="SIU73" s="13"/>
      <c r="SIV73" s="13"/>
      <c r="SIW73" s="13"/>
      <c r="SIX73" s="13"/>
      <c r="SIY73" s="13"/>
      <c r="SIZ73" s="13"/>
      <c r="SJA73" s="13"/>
      <c r="SJB73" s="13"/>
      <c r="SJC73" s="13"/>
      <c r="SJD73" s="13"/>
      <c r="SJE73" s="13"/>
      <c r="SJF73" s="13"/>
      <c r="SJG73" s="13"/>
      <c r="SJH73" s="13"/>
      <c r="SJI73" s="13"/>
      <c r="SJJ73" s="13"/>
      <c r="SJK73" s="13"/>
      <c r="SJL73" s="13"/>
      <c r="SJM73" s="13"/>
      <c r="SJN73" s="13"/>
      <c r="SJO73" s="13"/>
      <c r="SJP73" s="13"/>
      <c r="SJQ73" s="13"/>
      <c r="SJR73" s="13"/>
      <c r="SJS73" s="13"/>
      <c r="SJT73" s="13"/>
      <c r="SJU73" s="13"/>
      <c r="SJV73" s="13"/>
      <c r="SJW73" s="13"/>
      <c r="SJX73" s="13"/>
      <c r="SJY73" s="13"/>
      <c r="SJZ73" s="13"/>
      <c r="SKA73" s="13"/>
      <c r="SKB73" s="13"/>
      <c r="SKC73" s="13"/>
      <c r="SKD73" s="13"/>
      <c r="SKE73" s="13"/>
      <c r="SKF73" s="13"/>
      <c r="SKG73" s="13"/>
      <c r="SKH73" s="13"/>
      <c r="SKI73" s="13"/>
      <c r="SKJ73" s="13"/>
      <c r="SKK73" s="13"/>
      <c r="SKL73" s="13"/>
      <c r="SKM73" s="13"/>
      <c r="SKN73" s="13"/>
      <c r="SKO73" s="13"/>
      <c r="SKP73" s="13"/>
      <c r="SKQ73" s="13"/>
      <c r="SKR73" s="13"/>
      <c r="SKS73" s="13"/>
      <c r="SKT73" s="13"/>
      <c r="SKU73" s="13"/>
      <c r="SKV73" s="13"/>
      <c r="SKW73" s="13"/>
      <c r="SKX73" s="13"/>
      <c r="SKY73" s="13"/>
      <c r="SKZ73" s="13"/>
      <c r="SLA73" s="13"/>
      <c r="SLB73" s="13"/>
      <c r="SLC73" s="13"/>
      <c r="SLD73" s="13"/>
      <c r="SLE73" s="13"/>
      <c r="SLF73" s="13"/>
      <c r="SLG73" s="13"/>
      <c r="SLH73" s="13"/>
      <c r="SLI73" s="13"/>
      <c r="SLJ73" s="13"/>
      <c r="SLK73" s="13"/>
      <c r="SLL73" s="13"/>
      <c r="SLM73" s="13"/>
      <c r="SLN73" s="13"/>
      <c r="SLO73" s="13"/>
      <c r="SLP73" s="13"/>
      <c r="SLQ73" s="13"/>
      <c r="SLR73" s="13"/>
      <c r="SLS73" s="13"/>
      <c r="SLT73" s="13"/>
      <c r="SLU73" s="13"/>
      <c r="SLV73" s="13"/>
      <c r="SLW73" s="13"/>
      <c r="SLX73" s="13"/>
      <c r="SLY73" s="13"/>
      <c r="SLZ73" s="13"/>
      <c r="SMA73" s="13"/>
      <c r="SMB73" s="13"/>
      <c r="SMC73" s="13"/>
      <c r="SMD73" s="13"/>
      <c r="SME73" s="13"/>
      <c r="SMF73" s="13"/>
      <c r="SMG73" s="13"/>
      <c r="SMH73" s="13"/>
      <c r="SMI73" s="13"/>
      <c r="SMJ73" s="13"/>
      <c r="SMK73" s="13"/>
      <c r="SML73" s="13"/>
      <c r="SMM73" s="13"/>
      <c r="SMN73" s="13"/>
      <c r="SMO73" s="13"/>
      <c r="SMP73" s="13"/>
      <c r="SMQ73" s="13"/>
      <c r="SMR73" s="13"/>
      <c r="SMS73" s="13"/>
      <c r="SMT73" s="13"/>
      <c r="SMU73" s="13"/>
      <c r="SMV73" s="13"/>
      <c r="SMW73" s="13"/>
      <c r="SMX73" s="13"/>
      <c r="SMY73" s="13"/>
      <c r="SMZ73" s="13"/>
      <c r="SNA73" s="13"/>
      <c r="SNB73" s="13"/>
      <c r="SNC73" s="13"/>
      <c r="SND73" s="13"/>
      <c r="SNE73" s="13"/>
      <c r="SNF73" s="13"/>
      <c r="SNG73" s="13"/>
      <c r="SNH73" s="13"/>
      <c r="SNI73" s="13"/>
      <c r="SNJ73" s="13"/>
      <c r="SNK73" s="13"/>
      <c r="SNL73" s="13"/>
      <c r="SNM73" s="13"/>
      <c r="SNN73" s="13"/>
      <c r="SNO73" s="13"/>
      <c r="SNP73" s="13"/>
      <c r="SNQ73" s="13"/>
      <c r="SNR73" s="13"/>
      <c r="SNS73" s="13"/>
      <c r="SNT73" s="13"/>
      <c r="SNU73" s="13"/>
      <c r="SNV73" s="13"/>
      <c r="SNW73" s="13"/>
      <c r="SNX73" s="13"/>
      <c r="SNY73" s="13"/>
      <c r="SNZ73" s="13"/>
      <c r="SOA73" s="13"/>
      <c r="SOB73" s="13"/>
      <c r="SOC73" s="13"/>
      <c r="SOD73" s="13"/>
      <c r="SOE73" s="13"/>
      <c r="SOF73" s="13"/>
      <c r="SOG73" s="13"/>
      <c r="SOH73" s="13"/>
      <c r="SOI73" s="13"/>
      <c r="SOJ73" s="13"/>
      <c r="SOK73" s="13"/>
      <c r="SOL73" s="13"/>
      <c r="SOM73" s="13"/>
      <c r="SON73" s="13"/>
      <c r="SOO73" s="13"/>
      <c r="SOP73" s="13"/>
      <c r="SOQ73" s="13"/>
      <c r="SOR73" s="13"/>
      <c r="SOS73" s="13"/>
      <c r="SOT73" s="13"/>
      <c r="SOU73" s="13"/>
      <c r="SOV73" s="13"/>
      <c r="SOW73" s="13"/>
      <c r="SOX73" s="13"/>
      <c r="SOY73" s="13"/>
      <c r="SOZ73" s="13"/>
      <c r="SPA73" s="13"/>
      <c r="SPB73" s="13"/>
      <c r="SPC73" s="13"/>
      <c r="SPD73" s="13"/>
      <c r="SPE73" s="13"/>
      <c r="SPF73" s="13"/>
      <c r="SPG73" s="13"/>
      <c r="SPH73" s="13"/>
      <c r="SPI73" s="13"/>
      <c r="SPJ73" s="13"/>
      <c r="SPK73" s="13"/>
      <c r="SPL73" s="13"/>
      <c r="SPM73" s="13"/>
      <c r="SPN73" s="13"/>
      <c r="SPO73" s="13"/>
      <c r="SPP73" s="13"/>
      <c r="SPQ73" s="13"/>
      <c r="SPR73" s="13"/>
      <c r="SPS73" s="13"/>
      <c r="SPT73" s="13"/>
      <c r="SPU73" s="13"/>
      <c r="SPV73" s="13"/>
      <c r="SPW73" s="13"/>
      <c r="SPX73" s="13"/>
      <c r="SPY73" s="13"/>
      <c r="SPZ73" s="13"/>
      <c r="SQA73" s="13"/>
      <c r="SQB73" s="13"/>
      <c r="SQC73" s="13"/>
      <c r="SQD73" s="13"/>
      <c r="SQE73" s="13"/>
      <c r="SQF73" s="13"/>
      <c r="SQG73" s="13"/>
      <c r="SQH73" s="13"/>
      <c r="SQI73" s="13"/>
      <c r="SQJ73" s="13"/>
      <c r="SQK73" s="13"/>
      <c r="SQL73" s="13"/>
      <c r="SQM73" s="13"/>
      <c r="SQN73" s="13"/>
      <c r="SQO73" s="13"/>
      <c r="SQP73" s="13"/>
      <c r="SQQ73" s="13"/>
      <c r="SQR73" s="13"/>
      <c r="SQS73" s="13"/>
      <c r="SQT73" s="13"/>
      <c r="SQU73" s="13"/>
      <c r="SQV73" s="13"/>
      <c r="SQW73" s="13"/>
      <c r="SQX73" s="13"/>
      <c r="SQY73" s="13"/>
      <c r="SQZ73" s="13"/>
      <c r="SRA73" s="13"/>
      <c r="SRB73" s="13"/>
      <c r="SRC73" s="13"/>
      <c r="SRD73" s="13"/>
      <c r="SRE73" s="13"/>
      <c r="SRF73" s="13"/>
      <c r="SRG73" s="13"/>
      <c r="SRH73" s="13"/>
      <c r="SRI73" s="13"/>
      <c r="SRJ73" s="13"/>
      <c r="SRK73" s="13"/>
      <c r="SRL73" s="13"/>
      <c r="SRM73" s="13"/>
      <c r="SRN73" s="13"/>
      <c r="SRO73" s="13"/>
      <c r="SRP73" s="13"/>
      <c r="SRQ73" s="13"/>
      <c r="SRR73" s="13"/>
      <c r="SRS73" s="13"/>
      <c r="SRT73" s="13"/>
      <c r="SRU73" s="13"/>
      <c r="SRV73" s="13"/>
      <c r="SRW73" s="13"/>
      <c r="SRX73" s="13"/>
      <c r="SRY73" s="13"/>
      <c r="SRZ73" s="13"/>
      <c r="SSA73" s="13"/>
      <c r="SSB73" s="13"/>
      <c r="SSC73" s="13"/>
      <c r="SSD73" s="13"/>
      <c r="SSE73" s="13"/>
      <c r="SSF73" s="13"/>
      <c r="SSG73" s="13"/>
      <c r="SSH73" s="13"/>
      <c r="SSI73" s="13"/>
      <c r="SSJ73" s="13"/>
      <c r="SSK73" s="13"/>
      <c r="SSL73" s="13"/>
      <c r="SSM73" s="13"/>
      <c r="SSN73" s="13"/>
      <c r="SSO73" s="13"/>
      <c r="SSP73" s="13"/>
      <c r="SSQ73" s="13"/>
      <c r="SSR73" s="13"/>
      <c r="SSS73" s="13"/>
      <c r="SST73" s="13"/>
      <c r="SSU73" s="13"/>
      <c r="SSV73" s="13"/>
      <c r="SSW73" s="13"/>
      <c r="SSX73" s="13"/>
      <c r="SSY73" s="13"/>
      <c r="SSZ73" s="13"/>
      <c r="STA73" s="13"/>
      <c r="STB73" s="13"/>
      <c r="STC73" s="13"/>
      <c r="STD73" s="13"/>
      <c r="STE73" s="13"/>
      <c r="STF73" s="13"/>
      <c r="STG73" s="13"/>
      <c r="STH73" s="13"/>
      <c r="STI73" s="13"/>
      <c r="STJ73" s="13"/>
      <c r="STK73" s="13"/>
      <c r="STL73" s="13"/>
      <c r="STM73" s="13"/>
      <c r="STN73" s="13"/>
      <c r="STO73" s="13"/>
      <c r="STP73" s="13"/>
      <c r="STQ73" s="13"/>
      <c r="STR73" s="13"/>
      <c r="STS73" s="13"/>
      <c r="STT73" s="13"/>
      <c r="STU73" s="13"/>
      <c r="STV73" s="13"/>
      <c r="STW73" s="13"/>
      <c r="STX73" s="13"/>
      <c r="STY73" s="13"/>
      <c r="STZ73" s="13"/>
      <c r="SUA73" s="13"/>
      <c r="SUB73" s="13"/>
      <c r="SUC73" s="13"/>
      <c r="SUD73" s="13"/>
      <c r="SUE73" s="13"/>
      <c r="SUF73" s="13"/>
      <c r="SUG73" s="13"/>
      <c r="SUH73" s="13"/>
      <c r="SUI73" s="13"/>
      <c r="SUJ73" s="13"/>
      <c r="SUK73" s="13"/>
      <c r="SUL73" s="13"/>
      <c r="SUM73" s="13"/>
      <c r="SUN73" s="13"/>
      <c r="SUO73" s="13"/>
      <c r="SUP73" s="13"/>
      <c r="SUQ73" s="13"/>
      <c r="SUR73" s="13"/>
      <c r="SUS73" s="13"/>
      <c r="SUT73" s="13"/>
      <c r="SUU73" s="13"/>
      <c r="SUV73" s="13"/>
      <c r="SUW73" s="13"/>
      <c r="SUX73" s="13"/>
      <c r="SUY73" s="13"/>
      <c r="SUZ73" s="13"/>
      <c r="SVA73" s="13"/>
      <c r="SVB73" s="13"/>
      <c r="SVC73" s="13"/>
      <c r="SVD73" s="13"/>
      <c r="SVE73" s="13"/>
      <c r="SVF73" s="13"/>
      <c r="SVG73" s="13"/>
      <c r="SVH73" s="13"/>
      <c r="SVI73" s="13"/>
      <c r="SVJ73" s="13"/>
      <c r="SVK73" s="13"/>
      <c r="SVL73" s="13"/>
      <c r="SVM73" s="13"/>
      <c r="SVN73" s="13"/>
      <c r="SVO73" s="13"/>
      <c r="SVP73" s="13"/>
      <c r="SVQ73" s="13"/>
      <c r="SVR73" s="13"/>
      <c r="SVS73" s="13"/>
      <c r="SVT73" s="13"/>
      <c r="SVU73" s="13"/>
      <c r="SVV73" s="13"/>
      <c r="SVW73" s="13"/>
      <c r="SVX73" s="13"/>
      <c r="SVY73" s="13"/>
      <c r="SVZ73" s="13"/>
      <c r="SWA73" s="13"/>
      <c r="SWB73" s="13"/>
      <c r="SWC73" s="13"/>
      <c r="SWD73" s="13"/>
      <c r="SWE73" s="13"/>
      <c r="SWF73" s="13"/>
      <c r="SWG73" s="13"/>
      <c r="SWH73" s="13"/>
      <c r="SWI73" s="13"/>
      <c r="SWJ73" s="13"/>
      <c r="SWK73" s="13"/>
      <c r="SWL73" s="13"/>
      <c r="SWM73" s="13"/>
      <c r="SWN73" s="13"/>
      <c r="SWO73" s="13"/>
      <c r="SWP73" s="13"/>
      <c r="SWQ73" s="13"/>
      <c r="SWR73" s="13"/>
      <c r="SWS73" s="13"/>
      <c r="SWT73" s="13"/>
      <c r="SWU73" s="13"/>
      <c r="SWV73" s="13"/>
      <c r="SWW73" s="13"/>
      <c r="SWX73" s="13"/>
      <c r="SWY73" s="13"/>
      <c r="SWZ73" s="13"/>
      <c r="SXA73" s="13"/>
      <c r="SXB73" s="13"/>
      <c r="SXC73" s="13"/>
      <c r="SXD73" s="13"/>
      <c r="SXE73" s="13"/>
      <c r="SXF73" s="13"/>
      <c r="SXG73" s="13"/>
      <c r="SXH73" s="13"/>
      <c r="SXI73" s="13"/>
      <c r="SXJ73" s="13"/>
      <c r="SXK73" s="13"/>
      <c r="SXL73" s="13"/>
      <c r="SXM73" s="13"/>
      <c r="SXN73" s="13"/>
      <c r="SXO73" s="13"/>
      <c r="SXP73" s="13"/>
      <c r="SXQ73" s="13"/>
      <c r="SXR73" s="13"/>
      <c r="SXS73" s="13"/>
      <c r="SXT73" s="13"/>
      <c r="SXU73" s="13"/>
      <c r="SXV73" s="13"/>
      <c r="SXW73" s="13"/>
      <c r="SXX73" s="13"/>
      <c r="SXY73" s="13"/>
      <c r="SXZ73" s="13"/>
      <c r="SYA73" s="13"/>
      <c r="SYB73" s="13"/>
      <c r="SYC73" s="13"/>
      <c r="SYD73" s="13"/>
      <c r="SYE73" s="13"/>
      <c r="SYF73" s="13"/>
      <c r="SYG73" s="13"/>
      <c r="SYH73" s="13"/>
      <c r="SYI73" s="13"/>
      <c r="SYJ73" s="13"/>
      <c r="SYK73" s="13"/>
      <c r="SYL73" s="13"/>
      <c r="SYM73" s="13"/>
      <c r="SYN73" s="13"/>
      <c r="SYO73" s="13"/>
      <c r="SYP73" s="13"/>
      <c r="SYQ73" s="13"/>
      <c r="SYR73" s="13"/>
      <c r="SYS73" s="13"/>
      <c r="SYT73" s="13"/>
      <c r="SYU73" s="13"/>
      <c r="SYV73" s="13"/>
      <c r="SYW73" s="13"/>
      <c r="SYX73" s="13"/>
      <c r="SYY73" s="13"/>
      <c r="SYZ73" s="13"/>
      <c r="SZA73" s="13"/>
      <c r="SZB73" s="13"/>
      <c r="SZC73" s="13"/>
      <c r="SZD73" s="13"/>
      <c r="SZE73" s="13"/>
      <c r="SZF73" s="13"/>
      <c r="SZG73" s="13"/>
      <c r="SZH73" s="13"/>
      <c r="SZI73" s="13"/>
      <c r="SZJ73" s="13"/>
      <c r="SZK73" s="13"/>
      <c r="SZL73" s="13"/>
      <c r="SZM73" s="13"/>
      <c r="SZN73" s="13"/>
      <c r="SZO73" s="13"/>
      <c r="SZP73" s="13"/>
      <c r="SZQ73" s="13"/>
      <c r="SZR73" s="13"/>
      <c r="SZS73" s="13"/>
      <c r="SZT73" s="13"/>
      <c r="SZU73" s="13"/>
      <c r="SZV73" s="13"/>
      <c r="SZW73" s="13"/>
      <c r="SZX73" s="13"/>
      <c r="SZY73" s="13"/>
      <c r="SZZ73" s="13"/>
      <c r="TAA73" s="13"/>
      <c r="TAB73" s="13"/>
      <c r="TAC73" s="13"/>
      <c r="TAD73" s="13"/>
      <c r="TAE73" s="13"/>
      <c r="TAF73" s="13"/>
      <c r="TAG73" s="13"/>
      <c r="TAH73" s="13"/>
      <c r="TAI73" s="13"/>
      <c r="TAJ73" s="13"/>
      <c r="TAK73" s="13"/>
      <c r="TAL73" s="13"/>
      <c r="TAM73" s="13"/>
      <c r="TAN73" s="13"/>
      <c r="TAO73" s="13"/>
      <c r="TAP73" s="13"/>
      <c r="TAQ73" s="13"/>
      <c r="TAR73" s="13"/>
      <c r="TAS73" s="13"/>
      <c r="TAT73" s="13"/>
      <c r="TAU73" s="13"/>
      <c r="TAV73" s="13"/>
      <c r="TAW73" s="13"/>
      <c r="TAX73" s="13"/>
      <c r="TAY73" s="13"/>
      <c r="TAZ73" s="13"/>
      <c r="TBA73" s="13"/>
      <c r="TBB73" s="13"/>
      <c r="TBC73" s="13"/>
      <c r="TBD73" s="13"/>
      <c r="TBE73" s="13"/>
      <c r="TBF73" s="13"/>
      <c r="TBG73" s="13"/>
      <c r="TBH73" s="13"/>
      <c r="TBI73" s="13"/>
      <c r="TBJ73" s="13"/>
      <c r="TBK73" s="13"/>
      <c r="TBL73" s="13"/>
      <c r="TBM73" s="13"/>
      <c r="TBN73" s="13"/>
      <c r="TBO73" s="13"/>
      <c r="TBP73" s="13"/>
      <c r="TBQ73" s="13"/>
      <c r="TBR73" s="13"/>
      <c r="TBS73" s="13"/>
      <c r="TBT73" s="13"/>
      <c r="TBU73" s="13"/>
      <c r="TBV73" s="13"/>
      <c r="TBW73" s="13"/>
      <c r="TBX73" s="13"/>
      <c r="TBY73" s="13"/>
      <c r="TBZ73" s="13"/>
      <c r="TCA73" s="13"/>
      <c r="TCB73" s="13"/>
      <c r="TCC73" s="13"/>
      <c r="TCD73" s="13"/>
      <c r="TCE73" s="13"/>
      <c r="TCF73" s="13"/>
      <c r="TCG73" s="13"/>
      <c r="TCH73" s="13"/>
      <c r="TCI73" s="13"/>
      <c r="TCJ73" s="13"/>
      <c r="TCK73" s="13"/>
      <c r="TCL73" s="13"/>
      <c r="TCM73" s="13"/>
      <c r="TCN73" s="13"/>
      <c r="TCO73" s="13"/>
      <c r="TCP73" s="13"/>
      <c r="TCQ73" s="13"/>
      <c r="TCR73" s="13"/>
      <c r="TCS73" s="13"/>
      <c r="TCT73" s="13"/>
      <c r="TCU73" s="13"/>
      <c r="TCV73" s="13"/>
      <c r="TCW73" s="13"/>
      <c r="TCX73" s="13"/>
      <c r="TCY73" s="13"/>
      <c r="TCZ73" s="13"/>
      <c r="TDA73" s="13"/>
      <c r="TDB73" s="13"/>
      <c r="TDC73" s="13"/>
      <c r="TDD73" s="13"/>
      <c r="TDE73" s="13"/>
      <c r="TDF73" s="13"/>
      <c r="TDG73" s="13"/>
      <c r="TDH73" s="13"/>
      <c r="TDI73" s="13"/>
      <c r="TDJ73" s="13"/>
      <c r="TDK73" s="13"/>
      <c r="TDL73" s="13"/>
      <c r="TDM73" s="13"/>
      <c r="TDN73" s="13"/>
      <c r="TDO73" s="13"/>
      <c r="TDP73" s="13"/>
      <c r="TDQ73" s="13"/>
      <c r="TDR73" s="13"/>
      <c r="TDS73" s="13"/>
      <c r="TDT73" s="13"/>
      <c r="TDU73" s="13"/>
      <c r="TDV73" s="13"/>
      <c r="TDW73" s="13"/>
      <c r="TDX73" s="13"/>
      <c r="TDY73" s="13"/>
      <c r="TDZ73" s="13"/>
      <c r="TEA73" s="13"/>
      <c r="TEB73" s="13"/>
      <c r="TEC73" s="13"/>
      <c r="TED73" s="13"/>
      <c r="TEE73" s="13"/>
      <c r="TEF73" s="13"/>
      <c r="TEG73" s="13"/>
      <c r="TEH73" s="13"/>
      <c r="TEI73" s="13"/>
      <c r="TEJ73" s="13"/>
      <c r="TEK73" s="13"/>
      <c r="TEL73" s="13"/>
      <c r="TEM73" s="13"/>
      <c r="TEN73" s="13"/>
      <c r="TEO73" s="13"/>
      <c r="TEP73" s="13"/>
      <c r="TEQ73" s="13"/>
      <c r="TER73" s="13"/>
      <c r="TES73" s="13"/>
      <c r="TET73" s="13"/>
      <c r="TEU73" s="13"/>
      <c r="TEV73" s="13"/>
      <c r="TEW73" s="13"/>
      <c r="TEX73" s="13"/>
      <c r="TEY73" s="13"/>
      <c r="TEZ73" s="13"/>
      <c r="TFA73" s="13"/>
      <c r="TFB73" s="13"/>
      <c r="TFC73" s="13"/>
      <c r="TFD73" s="13"/>
      <c r="TFE73" s="13"/>
      <c r="TFF73" s="13"/>
      <c r="TFG73" s="13"/>
      <c r="TFH73" s="13"/>
      <c r="TFI73" s="13"/>
      <c r="TFJ73" s="13"/>
      <c r="TFK73" s="13"/>
      <c r="TFL73" s="13"/>
      <c r="TFM73" s="13"/>
      <c r="TFN73" s="13"/>
      <c r="TFO73" s="13"/>
      <c r="TFP73" s="13"/>
      <c r="TFQ73" s="13"/>
      <c r="TFR73" s="13"/>
      <c r="TFS73" s="13"/>
      <c r="TFT73" s="13"/>
      <c r="TFU73" s="13"/>
      <c r="TFV73" s="13"/>
      <c r="TFW73" s="13"/>
      <c r="TFX73" s="13"/>
      <c r="TFY73" s="13"/>
      <c r="TFZ73" s="13"/>
      <c r="TGA73" s="13"/>
      <c r="TGB73" s="13"/>
      <c r="TGC73" s="13"/>
      <c r="TGD73" s="13"/>
      <c r="TGE73" s="13"/>
      <c r="TGF73" s="13"/>
      <c r="TGG73" s="13"/>
      <c r="TGH73" s="13"/>
      <c r="TGI73" s="13"/>
      <c r="TGJ73" s="13"/>
      <c r="TGK73" s="13"/>
      <c r="TGL73" s="13"/>
      <c r="TGM73" s="13"/>
      <c r="TGN73" s="13"/>
      <c r="TGO73" s="13"/>
      <c r="TGP73" s="13"/>
      <c r="TGQ73" s="13"/>
      <c r="TGR73" s="13"/>
      <c r="TGS73" s="13"/>
      <c r="TGT73" s="13"/>
      <c r="TGU73" s="13"/>
      <c r="TGV73" s="13"/>
      <c r="TGW73" s="13"/>
      <c r="TGX73" s="13"/>
      <c r="TGY73" s="13"/>
      <c r="TGZ73" s="13"/>
      <c r="THA73" s="13"/>
      <c r="THB73" s="13"/>
      <c r="THC73" s="13"/>
      <c r="THD73" s="13"/>
      <c r="THE73" s="13"/>
      <c r="THF73" s="13"/>
      <c r="THG73" s="13"/>
      <c r="THH73" s="13"/>
      <c r="THI73" s="13"/>
      <c r="THJ73" s="13"/>
      <c r="THK73" s="13"/>
      <c r="THL73" s="13"/>
      <c r="THM73" s="13"/>
      <c r="THN73" s="13"/>
      <c r="THO73" s="13"/>
      <c r="THP73" s="13"/>
      <c r="THQ73" s="13"/>
      <c r="THR73" s="13"/>
      <c r="THS73" s="13"/>
      <c r="THT73" s="13"/>
      <c r="THU73" s="13"/>
      <c r="THV73" s="13"/>
      <c r="THW73" s="13"/>
      <c r="THX73" s="13"/>
      <c r="THY73" s="13"/>
      <c r="THZ73" s="13"/>
      <c r="TIA73" s="13"/>
      <c r="TIB73" s="13"/>
      <c r="TIC73" s="13"/>
      <c r="TID73" s="13"/>
      <c r="TIE73" s="13"/>
      <c r="TIF73" s="13"/>
      <c r="TIG73" s="13"/>
      <c r="TIH73" s="13"/>
      <c r="TII73" s="13"/>
      <c r="TIJ73" s="13"/>
      <c r="TIK73" s="13"/>
      <c r="TIL73" s="13"/>
      <c r="TIM73" s="13"/>
      <c r="TIN73" s="13"/>
      <c r="TIO73" s="13"/>
      <c r="TIP73" s="13"/>
      <c r="TIQ73" s="13"/>
      <c r="TIR73" s="13"/>
      <c r="TIS73" s="13"/>
      <c r="TIT73" s="13"/>
      <c r="TIU73" s="13"/>
      <c r="TIV73" s="13"/>
      <c r="TIW73" s="13"/>
      <c r="TIX73" s="13"/>
      <c r="TIY73" s="13"/>
      <c r="TIZ73" s="13"/>
      <c r="TJA73" s="13"/>
      <c r="TJB73" s="13"/>
      <c r="TJC73" s="13"/>
      <c r="TJD73" s="13"/>
      <c r="TJE73" s="13"/>
      <c r="TJF73" s="13"/>
      <c r="TJG73" s="13"/>
      <c r="TJH73" s="13"/>
      <c r="TJI73" s="13"/>
      <c r="TJJ73" s="13"/>
      <c r="TJK73" s="13"/>
      <c r="TJL73" s="13"/>
      <c r="TJM73" s="13"/>
      <c r="TJN73" s="13"/>
      <c r="TJO73" s="13"/>
      <c r="TJP73" s="13"/>
      <c r="TJQ73" s="13"/>
      <c r="TJR73" s="13"/>
      <c r="TJS73" s="13"/>
      <c r="TJT73" s="13"/>
      <c r="TJU73" s="13"/>
      <c r="TJV73" s="13"/>
      <c r="TJW73" s="13"/>
      <c r="TJX73" s="13"/>
      <c r="TJY73" s="13"/>
      <c r="TJZ73" s="13"/>
      <c r="TKA73" s="13"/>
      <c r="TKB73" s="13"/>
      <c r="TKC73" s="13"/>
      <c r="TKD73" s="13"/>
      <c r="TKE73" s="13"/>
      <c r="TKF73" s="13"/>
      <c r="TKG73" s="13"/>
      <c r="TKH73" s="13"/>
      <c r="TKI73" s="13"/>
      <c r="TKJ73" s="13"/>
      <c r="TKK73" s="13"/>
      <c r="TKL73" s="13"/>
      <c r="TKM73" s="13"/>
      <c r="TKN73" s="13"/>
      <c r="TKO73" s="13"/>
      <c r="TKP73" s="13"/>
      <c r="TKQ73" s="13"/>
      <c r="TKR73" s="13"/>
      <c r="TKS73" s="13"/>
      <c r="TKT73" s="13"/>
      <c r="TKU73" s="13"/>
      <c r="TKV73" s="13"/>
      <c r="TKW73" s="13"/>
      <c r="TKX73" s="13"/>
      <c r="TKY73" s="13"/>
      <c r="TKZ73" s="13"/>
      <c r="TLA73" s="13"/>
      <c r="TLB73" s="13"/>
      <c r="TLC73" s="13"/>
      <c r="TLD73" s="13"/>
      <c r="TLE73" s="13"/>
      <c r="TLF73" s="13"/>
      <c r="TLG73" s="13"/>
      <c r="TLH73" s="13"/>
      <c r="TLI73" s="13"/>
      <c r="TLJ73" s="13"/>
      <c r="TLK73" s="13"/>
      <c r="TLL73" s="13"/>
      <c r="TLM73" s="13"/>
      <c r="TLN73" s="13"/>
      <c r="TLO73" s="13"/>
      <c r="TLP73" s="13"/>
      <c r="TLQ73" s="13"/>
      <c r="TLR73" s="13"/>
      <c r="TLS73" s="13"/>
      <c r="TLT73" s="13"/>
      <c r="TLU73" s="13"/>
      <c r="TLV73" s="13"/>
      <c r="TLW73" s="13"/>
      <c r="TLX73" s="13"/>
      <c r="TLY73" s="13"/>
      <c r="TLZ73" s="13"/>
      <c r="TMA73" s="13"/>
      <c r="TMB73" s="13"/>
      <c r="TMC73" s="13"/>
      <c r="TMD73" s="13"/>
      <c r="TME73" s="13"/>
      <c r="TMF73" s="13"/>
      <c r="TMG73" s="13"/>
      <c r="TMH73" s="13"/>
      <c r="TMI73" s="13"/>
      <c r="TMJ73" s="13"/>
      <c r="TMK73" s="13"/>
      <c r="TML73" s="13"/>
      <c r="TMM73" s="13"/>
      <c r="TMN73" s="13"/>
      <c r="TMO73" s="13"/>
      <c r="TMP73" s="13"/>
      <c r="TMQ73" s="13"/>
      <c r="TMR73" s="13"/>
      <c r="TMS73" s="13"/>
      <c r="TMT73" s="13"/>
      <c r="TMU73" s="13"/>
      <c r="TMV73" s="13"/>
      <c r="TMW73" s="13"/>
      <c r="TMX73" s="13"/>
      <c r="TMY73" s="13"/>
      <c r="TMZ73" s="13"/>
      <c r="TNA73" s="13"/>
      <c r="TNB73" s="13"/>
      <c r="TNC73" s="13"/>
      <c r="TND73" s="13"/>
      <c r="TNE73" s="13"/>
      <c r="TNF73" s="13"/>
      <c r="TNG73" s="13"/>
      <c r="TNH73" s="13"/>
      <c r="TNI73" s="13"/>
      <c r="TNJ73" s="13"/>
      <c r="TNK73" s="13"/>
      <c r="TNL73" s="13"/>
      <c r="TNM73" s="13"/>
      <c r="TNN73" s="13"/>
      <c r="TNO73" s="13"/>
      <c r="TNP73" s="13"/>
      <c r="TNQ73" s="13"/>
      <c r="TNR73" s="13"/>
      <c r="TNS73" s="13"/>
      <c r="TNT73" s="13"/>
      <c r="TNU73" s="13"/>
      <c r="TNV73" s="13"/>
      <c r="TNW73" s="13"/>
      <c r="TNX73" s="13"/>
      <c r="TNY73" s="13"/>
      <c r="TNZ73" s="13"/>
      <c r="TOA73" s="13"/>
      <c r="TOB73" s="13"/>
      <c r="TOC73" s="13"/>
      <c r="TOD73" s="13"/>
      <c r="TOE73" s="13"/>
      <c r="TOF73" s="13"/>
      <c r="TOG73" s="13"/>
      <c r="TOH73" s="13"/>
      <c r="TOI73" s="13"/>
      <c r="TOJ73" s="13"/>
      <c r="TOK73" s="13"/>
      <c r="TOL73" s="13"/>
      <c r="TOM73" s="13"/>
      <c r="TON73" s="13"/>
      <c r="TOO73" s="13"/>
      <c r="TOP73" s="13"/>
      <c r="TOQ73" s="13"/>
      <c r="TOR73" s="13"/>
      <c r="TOS73" s="13"/>
      <c r="TOT73" s="13"/>
      <c r="TOU73" s="13"/>
      <c r="TOV73" s="13"/>
      <c r="TOW73" s="13"/>
      <c r="TOX73" s="13"/>
      <c r="TOY73" s="13"/>
      <c r="TOZ73" s="13"/>
      <c r="TPA73" s="13"/>
      <c r="TPB73" s="13"/>
      <c r="TPC73" s="13"/>
      <c r="TPD73" s="13"/>
      <c r="TPE73" s="13"/>
      <c r="TPF73" s="13"/>
      <c r="TPG73" s="13"/>
      <c r="TPH73" s="13"/>
      <c r="TPI73" s="13"/>
      <c r="TPJ73" s="13"/>
      <c r="TPK73" s="13"/>
      <c r="TPL73" s="13"/>
      <c r="TPM73" s="13"/>
      <c r="TPN73" s="13"/>
      <c r="TPO73" s="13"/>
      <c r="TPP73" s="13"/>
      <c r="TPQ73" s="13"/>
      <c r="TPR73" s="13"/>
      <c r="TPS73" s="13"/>
      <c r="TPT73" s="13"/>
      <c r="TPU73" s="13"/>
      <c r="TPV73" s="13"/>
      <c r="TPW73" s="13"/>
      <c r="TPX73" s="13"/>
      <c r="TPY73" s="13"/>
      <c r="TPZ73" s="13"/>
      <c r="TQA73" s="13"/>
      <c r="TQB73" s="13"/>
      <c r="TQC73" s="13"/>
      <c r="TQD73" s="13"/>
      <c r="TQE73" s="13"/>
      <c r="TQF73" s="13"/>
      <c r="TQG73" s="13"/>
      <c r="TQH73" s="13"/>
      <c r="TQI73" s="13"/>
      <c r="TQJ73" s="13"/>
      <c r="TQK73" s="13"/>
      <c r="TQL73" s="13"/>
      <c r="TQM73" s="13"/>
      <c r="TQN73" s="13"/>
      <c r="TQO73" s="13"/>
      <c r="TQP73" s="13"/>
      <c r="TQQ73" s="13"/>
      <c r="TQR73" s="13"/>
      <c r="TQS73" s="13"/>
      <c r="TQT73" s="13"/>
      <c r="TQU73" s="13"/>
      <c r="TQV73" s="13"/>
      <c r="TQW73" s="13"/>
      <c r="TQX73" s="13"/>
      <c r="TQY73" s="13"/>
      <c r="TQZ73" s="13"/>
      <c r="TRA73" s="13"/>
      <c r="TRB73" s="13"/>
      <c r="TRC73" s="13"/>
      <c r="TRD73" s="13"/>
      <c r="TRE73" s="13"/>
      <c r="TRF73" s="13"/>
      <c r="TRG73" s="13"/>
      <c r="TRH73" s="13"/>
      <c r="TRI73" s="13"/>
      <c r="TRJ73" s="13"/>
      <c r="TRK73" s="13"/>
      <c r="TRL73" s="13"/>
      <c r="TRM73" s="13"/>
      <c r="TRN73" s="13"/>
      <c r="TRO73" s="13"/>
      <c r="TRP73" s="13"/>
      <c r="TRQ73" s="13"/>
      <c r="TRR73" s="13"/>
      <c r="TRS73" s="13"/>
      <c r="TRT73" s="13"/>
      <c r="TRU73" s="13"/>
      <c r="TRV73" s="13"/>
      <c r="TRW73" s="13"/>
      <c r="TRX73" s="13"/>
      <c r="TRY73" s="13"/>
      <c r="TRZ73" s="13"/>
      <c r="TSA73" s="13"/>
      <c r="TSB73" s="13"/>
      <c r="TSC73" s="13"/>
      <c r="TSD73" s="13"/>
      <c r="TSE73" s="13"/>
      <c r="TSF73" s="13"/>
      <c r="TSG73" s="13"/>
      <c r="TSH73" s="13"/>
      <c r="TSI73" s="13"/>
      <c r="TSJ73" s="13"/>
      <c r="TSK73" s="13"/>
      <c r="TSL73" s="13"/>
      <c r="TSM73" s="13"/>
      <c r="TSN73" s="13"/>
      <c r="TSO73" s="13"/>
      <c r="TSP73" s="13"/>
      <c r="TSQ73" s="13"/>
      <c r="TSR73" s="13"/>
      <c r="TSS73" s="13"/>
      <c r="TST73" s="13"/>
      <c r="TSU73" s="13"/>
      <c r="TSV73" s="13"/>
      <c r="TSW73" s="13"/>
      <c r="TSX73" s="13"/>
      <c r="TSY73" s="13"/>
      <c r="TSZ73" s="13"/>
      <c r="TTA73" s="13"/>
      <c r="TTB73" s="13"/>
      <c r="TTC73" s="13"/>
      <c r="TTD73" s="13"/>
      <c r="TTE73" s="13"/>
      <c r="TTF73" s="13"/>
      <c r="TTG73" s="13"/>
      <c r="TTH73" s="13"/>
      <c r="TTI73" s="13"/>
      <c r="TTJ73" s="13"/>
      <c r="TTK73" s="13"/>
      <c r="TTL73" s="13"/>
      <c r="TTM73" s="13"/>
      <c r="TTN73" s="13"/>
      <c r="TTO73" s="13"/>
      <c r="TTP73" s="13"/>
      <c r="TTQ73" s="13"/>
      <c r="TTR73" s="13"/>
      <c r="TTS73" s="13"/>
      <c r="TTT73" s="13"/>
      <c r="TTU73" s="13"/>
      <c r="TTV73" s="13"/>
      <c r="TTW73" s="13"/>
      <c r="TTX73" s="13"/>
      <c r="TTY73" s="13"/>
      <c r="TTZ73" s="13"/>
      <c r="TUA73" s="13"/>
      <c r="TUB73" s="13"/>
      <c r="TUC73" s="13"/>
      <c r="TUD73" s="13"/>
      <c r="TUE73" s="13"/>
      <c r="TUF73" s="13"/>
      <c r="TUG73" s="13"/>
      <c r="TUH73" s="13"/>
      <c r="TUI73" s="13"/>
      <c r="TUJ73" s="13"/>
      <c r="TUK73" s="13"/>
      <c r="TUL73" s="13"/>
      <c r="TUM73" s="13"/>
      <c r="TUN73" s="13"/>
      <c r="TUO73" s="13"/>
      <c r="TUP73" s="13"/>
      <c r="TUQ73" s="13"/>
      <c r="TUR73" s="13"/>
      <c r="TUS73" s="13"/>
      <c r="TUT73" s="13"/>
      <c r="TUU73" s="13"/>
      <c r="TUV73" s="13"/>
      <c r="TUW73" s="13"/>
      <c r="TUX73" s="13"/>
      <c r="TUY73" s="13"/>
      <c r="TUZ73" s="13"/>
      <c r="TVA73" s="13"/>
      <c r="TVB73" s="13"/>
      <c r="TVC73" s="13"/>
      <c r="TVD73" s="13"/>
      <c r="TVE73" s="13"/>
      <c r="TVF73" s="13"/>
      <c r="TVG73" s="13"/>
      <c r="TVH73" s="13"/>
      <c r="TVI73" s="13"/>
      <c r="TVJ73" s="13"/>
      <c r="TVK73" s="13"/>
      <c r="TVL73" s="13"/>
      <c r="TVM73" s="13"/>
      <c r="TVN73" s="13"/>
      <c r="TVO73" s="13"/>
      <c r="TVP73" s="13"/>
      <c r="TVQ73" s="13"/>
      <c r="TVR73" s="13"/>
      <c r="TVS73" s="13"/>
      <c r="TVT73" s="13"/>
      <c r="TVU73" s="13"/>
      <c r="TVV73" s="13"/>
      <c r="TVW73" s="13"/>
      <c r="TVX73" s="13"/>
      <c r="TVY73" s="13"/>
      <c r="TVZ73" s="13"/>
      <c r="TWA73" s="13"/>
      <c r="TWB73" s="13"/>
      <c r="TWC73" s="13"/>
      <c r="TWD73" s="13"/>
      <c r="TWE73" s="13"/>
      <c r="TWF73" s="13"/>
      <c r="TWG73" s="13"/>
      <c r="TWH73" s="13"/>
      <c r="TWI73" s="13"/>
      <c r="TWJ73" s="13"/>
      <c r="TWK73" s="13"/>
      <c r="TWL73" s="13"/>
      <c r="TWM73" s="13"/>
      <c r="TWN73" s="13"/>
      <c r="TWO73" s="13"/>
      <c r="TWP73" s="13"/>
      <c r="TWQ73" s="13"/>
      <c r="TWR73" s="13"/>
      <c r="TWS73" s="13"/>
      <c r="TWT73" s="13"/>
      <c r="TWU73" s="13"/>
      <c r="TWV73" s="13"/>
      <c r="TWW73" s="13"/>
      <c r="TWX73" s="13"/>
      <c r="TWY73" s="13"/>
      <c r="TWZ73" s="13"/>
      <c r="TXA73" s="13"/>
      <c r="TXB73" s="13"/>
      <c r="TXC73" s="13"/>
      <c r="TXD73" s="13"/>
      <c r="TXE73" s="13"/>
      <c r="TXF73" s="13"/>
      <c r="TXG73" s="13"/>
      <c r="TXH73" s="13"/>
      <c r="TXI73" s="13"/>
      <c r="TXJ73" s="13"/>
      <c r="TXK73" s="13"/>
      <c r="TXL73" s="13"/>
      <c r="TXM73" s="13"/>
      <c r="TXN73" s="13"/>
      <c r="TXO73" s="13"/>
      <c r="TXP73" s="13"/>
      <c r="TXQ73" s="13"/>
      <c r="TXR73" s="13"/>
      <c r="TXS73" s="13"/>
      <c r="TXT73" s="13"/>
      <c r="TXU73" s="13"/>
      <c r="TXV73" s="13"/>
      <c r="TXW73" s="13"/>
      <c r="TXX73" s="13"/>
      <c r="TXY73" s="13"/>
      <c r="TXZ73" s="13"/>
      <c r="TYA73" s="13"/>
      <c r="TYB73" s="13"/>
      <c r="TYC73" s="13"/>
      <c r="TYD73" s="13"/>
      <c r="TYE73" s="13"/>
      <c r="TYF73" s="13"/>
      <c r="TYG73" s="13"/>
      <c r="TYH73" s="13"/>
      <c r="TYI73" s="13"/>
      <c r="TYJ73" s="13"/>
      <c r="TYK73" s="13"/>
      <c r="TYL73" s="13"/>
      <c r="TYM73" s="13"/>
      <c r="TYN73" s="13"/>
      <c r="TYO73" s="13"/>
      <c r="TYP73" s="13"/>
      <c r="TYQ73" s="13"/>
      <c r="TYR73" s="13"/>
      <c r="TYS73" s="13"/>
      <c r="TYT73" s="13"/>
      <c r="TYU73" s="13"/>
      <c r="TYV73" s="13"/>
      <c r="TYW73" s="13"/>
      <c r="TYX73" s="13"/>
      <c r="TYY73" s="13"/>
      <c r="TYZ73" s="13"/>
      <c r="TZA73" s="13"/>
      <c r="TZB73" s="13"/>
      <c r="TZC73" s="13"/>
      <c r="TZD73" s="13"/>
      <c r="TZE73" s="13"/>
      <c r="TZF73" s="13"/>
      <c r="TZG73" s="13"/>
      <c r="TZH73" s="13"/>
      <c r="TZI73" s="13"/>
      <c r="TZJ73" s="13"/>
      <c r="TZK73" s="13"/>
      <c r="TZL73" s="13"/>
      <c r="TZM73" s="13"/>
      <c r="TZN73" s="13"/>
      <c r="TZO73" s="13"/>
      <c r="TZP73" s="13"/>
      <c r="TZQ73" s="13"/>
      <c r="TZR73" s="13"/>
      <c r="TZS73" s="13"/>
      <c r="TZT73" s="13"/>
      <c r="TZU73" s="13"/>
      <c r="TZV73" s="13"/>
      <c r="TZW73" s="13"/>
      <c r="TZX73" s="13"/>
      <c r="TZY73" s="13"/>
      <c r="TZZ73" s="13"/>
      <c r="UAA73" s="13"/>
      <c r="UAB73" s="13"/>
      <c r="UAC73" s="13"/>
      <c r="UAD73" s="13"/>
      <c r="UAE73" s="13"/>
      <c r="UAF73" s="13"/>
      <c r="UAG73" s="13"/>
      <c r="UAH73" s="13"/>
      <c r="UAI73" s="13"/>
      <c r="UAJ73" s="13"/>
      <c r="UAK73" s="13"/>
      <c r="UAL73" s="13"/>
      <c r="UAM73" s="13"/>
      <c r="UAN73" s="13"/>
      <c r="UAO73" s="13"/>
      <c r="UAP73" s="13"/>
      <c r="UAQ73" s="13"/>
      <c r="UAR73" s="13"/>
      <c r="UAS73" s="13"/>
      <c r="UAT73" s="13"/>
      <c r="UAU73" s="13"/>
      <c r="UAV73" s="13"/>
      <c r="UAW73" s="13"/>
      <c r="UAX73" s="13"/>
      <c r="UAY73" s="13"/>
      <c r="UAZ73" s="13"/>
      <c r="UBA73" s="13"/>
      <c r="UBB73" s="13"/>
      <c r="UBC73" s="13"/>
      <c r="UBD73" s="13"/>
      <c r="UBE73" s="13"/>
      <c r="UBF73" s="13"/>
      <c r="UBG73" s="13"/>
      <c r="UBH73" s="13"/>
      <c r="UBI73" s="13"/>
      <c r="UBJ73" s="13"/>
      <c r="UBK73" s="13"/>
      <c r="UBL73" s="13"/>
      <c r="UBM73" s="13"/>
      <c r="UBN73" s="13"/>
      <c r="UBO73" s="13"/>
      <c r="UBP73" s="13"/>
      <c r="UBQ73" s="13"/>
      <c r="UBR73" s="13"/>
      <c r="UBS73" s="13"/>
      <c r="UBT73" s="13"/>
      <c r="UBU73" s="13"/>
      <c r="UBV73" s="13"/>
      <c r="UBW73" s="13"/>
      <c r="UBX73" s="13"/>
      <c r="UBY73" s="13"/>
      <c r="UBZ73" s="13"/>
      <c r="UCA73" s="13"/>
      <c r="UCB73" s="13"/>
      <c r="UCC73" s="13"/>
      <c r="UCD73" s="13"/>
      <c r="UCE73" s="13"/>
      <c r="UCF73" s="13"/>
      <c r="UCG73" s="13"/>
      <c r="UCH73" s="13"/>
      <c r="UCI73" s="13"/>
      <c r="UCJ73" s="13"/>
      <c r="UCK73" s="13"/>
      <c r="UCL73" s="13"/>
      <c r="UCM73" s="13"/>
      <c r="UCN73" s="13"/>
      <c r="UCO73" s="13"/>
      <c r="UCP73" s="13"/>
      <c r="UCQ73" s="13"/>
      <c r="UCR73" s="13"/>
      <c r="UCS73" s="13"/>
      <c r="UCT73" s="13"/>
      <c r="UCU73" s="13"/>
      <c r="UCV73" s="13"/>
      <c r="UCW73" s="13"/>
      <c r="UCX73" s="13"/>
      <c r="UCY73" s="13"/>
      <c r="UCZ73" s="13"/>
      <c r="UDA73" s="13"/>
      <c r="UDB73" s="13"/>
      <c r="UDC73" s="13"/>
      <c r="UDD73" s="13"/>
      <c r="UDE73" s="13"/>
      <c r="UDF73" s="13"/>
      <c r="UDG73" s="13"/>
      <c r="UDH73" s="13"/>
      <c r="UDI73" s="13"/>
      <c r="UDJ73" s="13"/>
      <c r="UDK73" s="13"/>
      <c r="UDL73" s="13"/>
      <c r="UDM73" s="13"/>
      <c r="UDN73" s="13"/>
      <c r="UDO73" s="13"/>
      <c r="UDP73" s="13"/>
      <c r="UDQ73" s="13"/>
      <c r="UDR73" s="13"/>
      <c r="UDS73" s="13"/>
      <c r="UDT73" s="13"/>
      <c r="UDU73" s="13"/>
      <c r="UDV73" s="13"/>
      <c r="UDW73" s="13"/>
      <c r="UDX73" s="13"/>
      <c r="UDY73" s="13"/>
      <c r="UDZ73" s="13"/>
      <c r="UEA73" s="13"/>
      <c r="UEB73" s="13"/>
      <c r="UEC73" s="13"/>
      <c r="UED73" s="13"/>
      <c r="UEE73" s="13"/>
      <c r="UEF73" s="13"/>
      <c r="UEG73" s="13"/>
      <c r="UEH73" s="13"/>
      <c r="UEI73" s="13"/>
      <c r="UEJ73" s="13"/>
      <c r="UEK73" s="13"/>
      <c r="UEL73" s="13"/>
      <c r="UEM73" s="13"/>
      <c r="UEN73" s="13"/>
      <c r="UEO73" s="13"/>
      <c r="UEP73" s="13"/>
      <c r="UEQ73" s="13"/>
      <c r="UER73" s="13"/>
      <c r="UES73" s="13"/>
      <c r="UET73" s="13"/>
      <c r="UEU73" s="13"/>
      <c r="UEV73" s="13"/>
      <c r="UEW73" s="13"/>
      <c r="UEX73" s="13"/>
      <c r="UEY73" s="13"/>
      <c r="UEZ73" s="13"/>
      <c r="UFA73" s="13"/>
      <c r="UFB73" s="13"/>
      <c r="UFC73" s="13"/>
      <c r="UFD73" s="13"/>
      <c r="UFE73" s="13"/>
      <c r="UFF73" s="13"/>
      <c r="UFG73" s="13"/>
      <c r="UFH73" s="13"/>
      <c r="UFI73" s="13"/>
      <c r="UFJ73" s="13"/>
      <c r="UFK73" s="13"/>
      <c r="UFL73" s="13"/>
      <c r="UFM73" s="13"/>
      <c r="UFN73" s="13"/>
      <c r="UFO73" s="13"/>
      <c r="UFP73" s="13"/>
      <c r="UFQ73" s="13"/>
      <c r="UFR73" s="13"/>
      <c r="UFS73" s="13"/>
      <c r="UFT73" s="13"/>
      <c r="UFU73" s="13"/>
      <c r="UFV73" s="13"/>
      <c r="UFW73" s="13"/>
      <c r="UFX73" s="13"/>
      <c r="UFY73" s="13"/>
      <c r="UFZ73" s="13"/>
      <c r="UGA73" s="13"/>
      <c r="UGB73" s="13"/>
      <c r="UGC73" s="13"/>
      <c r="UGD73" s="13"/>
      <c r="UGE73" s="13"/>
      <c r="UGF73" s="13"/>
      <c r="UGG73" s="13"/>
      <c r="UGH73" s="13"/>
      <c r="UGI73" s="13"/>
      <c r="UGJ73" s="13"/>
      <c r="UGK73" s="13"/>
      <c r="UGL73" s="13"/>
      <c r="UGM73" s="13"/>
      <c r="UGN73" s="13"/>
      <c r="UGO73" s="13"/>
      <c r="UGP73" s="13"/>
      <c r="UGQ73" s="13"/>
      <c r="UGR73" s="13"/>
      <c r="UGS73" s="13"/>
      <c r="UGT73" s="13"/>
      <c r="UGU73" s="13"/>
      <c r="UGV73" s="13"/>
      <c r="UGW73" s="13"/>
      <c r="UGX73" s="13"/>
      <c r="UGY73" s="13"/>
      <c r="UGZ73" s="13"/>
      <c r="UHA73" s="13"/>
      <c r="UHB73" s="13"/>
      <c r="UHC73" s="13"/>
      <c r="UHD73" s="13"/>
      <c r="UHE73" s="13"/>
      <c r="UHF73" s="13"/>
      <c r="UHG73" s="13"/>
      <c r="UHH73" s="13"/>
      <c r="UHI73" s="13"/>
      <c r="UHJ73" s="13"/>
      <c r="UHK73" s="13"/>
      <c r="UHL73" s="13"/>
      <c r="UHM73" s="13"/>
      <c r="UHN73" s="13"/>
      <c r="UHO73" s="13"/>
      <c r="UHP73" s="13"/>
      <c r="UHQ73" s="13"/>
      <c r="UHR73" s="13"/>
      <c r="UHS73" s="13"/>
      <c r="UHT73" s="13"/>
      <c r="UHU73" s="13"/>
      <c r="UHV73" s="13"/>
      <c r="UHW73" s="13"/>
      <c r="UHX73" s="13"/>
      <c r="UHY73" s="13"/>
      <c r="UHZ73" s="13"/>
      <c r="UIA73" s="13"/>
      <c r="UIB73" s="13"/>
      <c r="UIC73" s="13"/>
      <c r="UID73" s="13"/>
      <c r="UIE73" s="13"/>
      <c r="UIF73" s="13"/>
      <c r="UIG73" s="13"/>
      <c r="UIH73" s="13"/>
      <c r="UII73" s="13"/>
      <c r="UIJ73" s="13"/>
      <c r="UIK73" s="13"/>
      <c r="UIL73" s="13"/>
      <c r="UIM73" s="13"/>
      <c r="UIN73" s="13"/>
      <c r="UIO73" s="13"/>
      <c r="UIP73" s="13"/>
      <c r="UIQ73" s="13"/>
      <c r="UIR73" s="13"/>
      <c r="UIS73" s="13"/>
      <c r="UIT73" s="13"/>
      <c r="UIU73" s="13"/>
      <c r="UIV73" s="13"/>
      <c r="UIW73" s="13"/>
      <c r="UIX73" s="13"/>
      <c r="UIY73" s="13"/>
      <c r="UIZ73" s="13"/>
      <c r="UJA73" s="13"/>
      <c r="UJB73" s="13"/>
      <c r="UJC73" s="13"/>
      <c r="UJD73" s="13"/>
      <c r="UJE73" s="13"/>
      <c r="UJF73" s="13"/>
      <c r="UJG73" s="13"/>
      <c r="UJH73" s="13"/>
      <c r="UJI73" s="13"/>
      <c r="UJJ73" s="13"/>
      <c r="UJK73" s="13"/>
      <c r="UJL73" s="13"/>
      <c r="UJM73" s="13"/>
      <c r="UJN73" s="13"/>
      <c r="UJO73" s="13"/>
      <c r="UJP73" s="13"/>
      <c r="UJQ73" s="13"/>
      <c r="UJR73" s="13"/>
      <c r="UJS73" s="13"/>
      <c r="UJT73" s="13"/>
      <c r="UJU73" s="13"/>
      <c r="UJV73" s="13"/>
      <c r="UJW73" s="13"/>
      <c r="UJX73" s="13"/>
      <c r="UJY73" s="13"/>
      <c r="UJZ73" s="13"/>
      <c r="UKA73" s="13"/>
      <c r="UKB73" s="13"/>
      <c r="UKC73" s="13"/>
      <c r="UKD73" s="13"/>
      <c r="UKE73" s="13"/>
      <c r="UKF73" s="13"/>
      <c r="UKG73" s="13"/>
      <c r="UKH73" s="13"/>
      <c r="UKI73" s="13"/>
      <c r="UKJ73" s="13"/>
      <c r="UKK73" s="13"/>
      <c r="UKL73" s="13"/>
      <c r="UKM73" s="13"/>
      <c r="UKN73" s="13"/>
      <c r="UKO73" s="13"/>
      <c r="UKP73" s="13"/>
      <c r="UKQ73" s="13"/>
      <c r="UKR73" s="13"/>
      <c r="UKS73" s="13"/>
      <c r="UKT73" s="13"/>
      <c r="UKU73" s="13"/>
      <c r="UKV73" s="13"/>
      <c r="UKW73" s="13"/>
      <c r="UKX73" s="13"/>
      <c r="UKY73" s="13"/>
      <c r="UKZ73" s="13"/>
      <c r="ULA73" s="13"/>
      <c r="ULB73" s="13"/>
      <c r="ULC73" s="13"/>
      <c r="ULD73" s="13"/>
      <c r="ULE73" s="13"/>
      <c r="ULF73" s="13"/>
      <c r="ULG73" s="13"/>
      <c r="ULH73" s="13"/>
      <c r="ULI73" s="13"/>
      <c r="ULJ73" s="13"/>
      <c r="ULK73" s="13"/>
      <c r="ULL73" s="13"/>
      <c r="ULM73" s="13"/>
      <c r="ULN73" s="13"/>
      <c r="ULO73" s="13"/>
      <c r="ULP73" s="13"/>
      <c r="ULQ73" s="13"/>
      <c r="ULR73" s="13"/>
      <c r="ULS73" s="13"/>
      <c r="ULT73" s="13"/>
      <c r="ULU73" s="13"/>
      <c r="ULV73" s="13"/>
      <c r="ULW73" s="13"/>
      <c r="ULX73" s="13"/>
      <c r="ULY73" s="13"/>
      <c r="ULZ73" s="13"/>
      <c r="UMA73" s="13"/>
      <c r="UMB73" s="13"/>
      <c r="UMC73" s="13"/>
      <c r="UMD73" s="13"/>
      <c r="UME73" s="13"/>
      <c r="UMF73" s="13"/>
      <c r="UMG73" s="13"/>
      <c r="UMH73" s="13"/>
      <c r="UMI73" s="13"/>
      <c r="UMJ73" s="13"/>
      <c r="UMK73" s="13"/>
      <c r="UML73" s="13"/>
      <c r="UMM73" s="13"/>
      <c r="UMN73" s="13"/>
      <c r="UMO73" s="13"/>
      <c r="UMP73" s="13"/>
      <c r="UMQ73" s="13"/>
      <c r="UMR73" s="13"/>
      <c r="UMS73" s="13"/>
      <c r="UMT73" s="13"/>
      <c r="UMU73" s="13"/>
      <c r="UMV73" s="13"/>
      <c r="UMW73" s="13"/>
      <c r="UMX73" s="13"/>
      <c r="UMY73" s="13"/>
      <c r="UMZ73" s="13"/>
      <c r="UNA73" s="13"/>
      <c r="UNB73" s="13"/>
      <c r="UNC73" s="13"/>
      <c r="UND73" s="13"/>
      <c r="UNE73" s="13"/>
      <c r="UNF73" s="13"/>
      <c r="UNG73" s="13"/>
      <c r="UNH73" s="13"/>
      <c r="UNI73" s="13"/>
      <c r="UNJ73" s="13"/>
      <c r="UNK73" s="13"/>
      <c r="UNL73" s="13"/>
      <c r="UNM73" s="13"/>
      <c r="UNN73" s="13"/>
      <c r="UNO73" s="13"/>
      <c r="UNP73" s="13"/>
      <c r="UNQ73" s="13"/>
      <c r="UNR73" s="13"/>
      <c r="UNS73" s="13"/>
      <c r="UNT73" s="13"/>
      <c r="UNU73" s="13"/>
      <c r="UNV73" s="13"/>
      <c r="UNW73" s="13"/>
      <c r="UNX73" s="13"/>
      <c r="UNY73" s="13"/>
      <c r="UNZ73" s="13"/>
      <c r="UOA73" s="13"/>
      <c r="UOB73" s="13"/>
      <c r="UOC73" s="13"/>
      <c r="UOD73" s="13"/>
      <c r="UOE73" s="13"/>
      <c r="UOF73" s="13"/>
      <c r="UOG73" s="13"/>
      <c r="UOH73" s="13"/>
      <c r="UOI73" s="13"/>
      <c r="UOJ73" s="13"/>
      <c r="UOK73" s="13"/>
      <c r="UOL73" s="13"/>
      <c r="UOM73" s="13"/>
      <c r="UON73" s="13"/>
      <c r="UOO73" s="13"/>
      <c r="UOP73" s="13"/>
      <c r="UOQ73" s="13"/>
      <c r="UOR73" s="13"/>
      <c r="UOS73" s="13"/>
      <c r="UOT73" s="13"/>
      <c r="UOU73" s="13"/>
      <c r="UOV73" s="13"/>
      <c r="UOW73" s="13"/>
      <c r="UOX73" s="13"/>
      <c r="UOY73" s="13"/>
      <c r="UOZ73" s="13"/>
      <c r="UPA73" s="13"/>
      <c r="UPB73" s="13"/>
      <c r="UPC73" s="13"/>
      <c r="UPD73" s="13"/>
      <c r="UPE73" s="13"/>
      <c r="UPF73" s="13"/>
      <c r="UPG73" s="13"/>
      <c r="UPH73" s="13"/>
      <c r="UPI73" s="13"/>
      <c r="UPJ73" s="13"/>
      <c r="UPK73" s="13"/>
      <c r="UPL73" s="13"/>
      <c r="UPM73" s="13"/>
      <c r="UPN73" s="13"/>
      <c r="UPO73" s="13"/>
      <c r="UPP73" s="13"/>
      <c r="UPQ73" s="13"/>
      <c r="UPR73" s="13"/>
      <c r="UPS73" s="13"/>
      <c r="UPT73" s="13"/>
      <c r="UPU73" s="13"/>
      <c r="UPV73" s="13"/>
      <c r="UPW73" s="13"/>
      <c r="UPX73" s="13"/>
      <c r="UPY73" s="13"/>
      <c r="UPZ73" s="13"/>
      <c r="UQA73" s="13"/>
      <c r="UQB73" s="13"/>
      <c r="UQC73" s="13"/>
      <c r="UQD73" s="13"/>
      <c r="UQE73" s="13"/>
      <c r="UQF73" s="13"/>
      <c r="UQG73" s="13"/>
      <c r="UQH73" s="13"/>
      <c r="UQI73" s="13"/>
      <c r="UQJ73" s="13"/>
      <c r="UQK73" s="13"/>
      <c r="UQL73" s="13"/>
      <c r="UQM73" s="13"/>
      <c r="UQN73" s="13"/>
      <c r="UQO73" s="13"/>
      <c r="UQP73" s="13"/>
      <c r="UQQ73" s="13"/>
      <c r="UQR73" s="13"/>
      <c r="UQS73" s="13"/>
      <c r="UQT73" s="13"/>
      <c r="UQU73" s="13"/>
      <c r="UQV73" s="13"/>
      <c r="UQW73" s="13"/>
      <c r="UQX73" s="13"/>
      <c r="UQY73" s="13"/>
      <c r="UQZ73" s="13"/>
      <c r="URA73" s="13"/>
      <c r="URB73" s="13"/>
      <c r="URC73" s="13"/>
      <c r="URD73" s="13"/>
      <c r="URE73" s="13"/>
      <c r="URF73" s="13"/>
      <c r="URG73" s="13"/>
      <c r="URH73" s="13"/>
      <c r="URI73" s="13"/>
      <c r="URJ73" s="13"/>
      <c r="URK73" s="13"/>
      <c r="URL73" s="13"/>
      <c r="URM73" s="13"/>
      <c r="URN73" s="13"/>
      <c r="URO73" s="13"/>
      <c r="URP73" s="13"/>
      <c r="URQ73" s="13"/>
      <c r="URR73" s="13"/>
      <c r="URS73" s="13"/>
      <c r="URT73" s="13"/>
      <c r="URU73" s="13"/>
      <c r="URV73" s="13"/>
      <c r="URW73" s="13"/>
      <c r="URX73" s="13"/>
      <c r="URY73" s="13"/>
      <c r="URZ73" s="13"/>
      <c r="USA73" s="13"/>
      <c r="USB73" s="13"/>
      <c r="USC73" s="13"/>
      <c r="USD73" s="13"/>
      <c r="USE73" s="13"/>
      <c r="USF73" s="13"/>
      <c r="USG73" s="13"/>
      <c r="USH73" s="13"/>
      <c r="USI73" s="13"/>
      <c r="USJ73" s="13"/>
      <c r="USK73" s="13"/>
      <c r="USL73" s="13"/>
      <c r="USM73" s="13"/>
      <c r="USN73" s="13"/>
      <c r="USO73" s="13"/>
      <c r="USP73" s="13"/>
      <c r="USQ73" s="13"/>
      <c r="USR73" s="13"/>
      <c r="USS73" s="13"/>
      <c r="UST73" s="13"/>
      <c r="USU73" s="13"/>
      <c r="USV73" s="13"/>
      <c r="USW73" s="13"/>
      <c r="USX73" s="13"/>
      <c r="USY73" s="13"/>
      <c r="USZ73" s="13"/>
      <c r="UTA73" s="13"/>
      <c r="UTB73" s="13"/>
      <c r="UTC73" s="13"/>
      <c r="UTD73" s="13"/>
      <c r="UTE73" s="13"/>
      <c r="UTF73" s="13"/>
      <c r="UTG73" s="13"/>
      <c r="UTH73" s="13"/>
      <c r="UTI73" s="13"/>
      <c r="UTJ73" s="13"/>
      <c r="UTK73" s="13"/>
      <c r="UTL73" s="13"/>
      <c r="UTM73" s="13"/>
      <c r="UTN73" s="13"/>
      <c r="UTO73" s="13"/>
      <c r="UTP73" s="13"/>
      <c r="UTQ73" s="13"/>
      <c r="UTR73" s="13"/>
      <c r="UTS73" s="13"/>
      <c r="UTT73" s="13"/>
      <c r="UTU73" s="13"/>
      <c r="UTV73" s="13"/>
      <c r="UTW73" s="13"/>
      <c r="UTX73" s="13"/>
      <c r="UTY73" s="13"/>
      <c r="UTZ73" s="13"/>
      <c r="UUA73" s="13"/>
      <c r="UUB73" s="13"/>
      <c r="UUC73" s="13"/>
      <c r="UUD73" s="13"/>
      <c r="UUE73" s="13"/>
      <c r="UUF73" s="13"/>
      <c r="UUG73" s="13"/>
      <c r="UUH73" s="13"/>
      <c r="UUI73" s="13"/>
      <c r="UUJ73" s="13"/>
      <c r="UUK73" s="13"/>
      <c r="UUL73" s="13"/>
      <c r="UUM73" s="13"/>
      <c r="UUN73" s="13"/>
      <c r="UUO73" s="13"/>
      <c r="UUP73" s="13"/>
      <c r="UUQ73" s="13"/>
      <c r="UUR73" s="13"/>
      <c r="UUS73" s="13"/>
      <c r="UUT73" s="13"/>
      <c r="UUU73" s="13"/>
      <c r="UUV73" s="13"/>
      <c r="UUW73" s="13"/>
      <c r="UUX73" s="13"/>
      <c r="UUY73" s="13"/>
      <c r="UUZ73" s="13"/>
      <c r="UVA73" s="13"/>
      <c r="UVB73" s="13"/>
      <c r="UVC73" s="13"/>
      <c r="UVD73" s="13"/>
      <c r="UVE73" s="13"/>
      <c r="UVF73" s="13"/>
      <c r="UVG73" s="13"/>
      <c r="UVH73" s="13"/>
      <c r="UVI73" s="13"/>
      <c r="UVJ73" s="13"/>
      <c r="UVK73" s="13"/>
      <c r="UVL73" s="13"/>
      <c r="UVM73" s="13"/>
      <c r="UVN73" s="13"/>
      <c r="UVO73" s="13"/>
      <c r="UVP73" s="13"/>
      <c r="UVQ73" s="13"/>
      <c r="UVR73" s="13"/>
      <c r="UVS73" s="13"/>
      <c r="UVT73" s="13"/>
      <c r="UVU73" s="13"/>
      <c r="UVV73" s="13"/>
      <c r="UVW73" s="13"/>
      <c r="UVX73" s="13"/>
      <c r="UVY73" s="13"/>
      <c r="UVZ73" s="13"/>
      <c r="UWA73" s="13"/>
      <c r="UWB73" s="13"/>
      <c r="UWC73" s="13"/>
      <c r="UWD73" s="13"/>
      <c r="UWE73" s="13"/>
      <c r="UWF73" s="13"/>
      <c r="UWG73" s="13"/>
      <c r="UWH73" s="13"/>
      <c r="UWI73" s="13"/>
      <c r="UWJ73" s="13"/>
      <c r="UWK73" s="13"/>
      <c r="UWL73" s="13"/>
      <c r="UWM73" s="13"/>
      <c r="UWN73" s="13"/>
      <c r="UWO73" s="13"/>
      <c r="UWP73" s="13"/>
      <c r="UWQ73" s="13"/>
      <c r="UWR73" s="13"/>
      <c r="UWS73" s="13"/>
      <c r="UWT73" s="13"/>
      <c r="UWU73" s="13"/>
      <c r="UWV73" s="13"/>
      <c r="UWW73" s="13"/>
      <c r="UWX73" s="13"/>
      <c r="UWY73" s="13"/>
      <c r="UWZ73" s="13"/>
      <c r="UXA73" s="13"/>
      <c r="UXB73" s="13"/>
      <c r="UXC73" s="13"/>
      <c r="UXD73" s="13"/>
      <c r="UXE73" s="13"/>
      <c r="UXF73" s="13"/>
      <c r="UXG73" s="13"/>
      <c r="UXH73" s="13"/>
      <c r="UXI73" s="13"/>
      <c r="UXJ73" s="13"/>
      <c r="UXK73" s="13"/>
      <c r="UXL73" s="13"/>
      <c r="UXM73" s="13"/>
      <c r="UXN73" s="13"/>
      <c r="UXO73" s="13"/>
      <c r="UXP73" s="13"/>
      <c r="UXQ73" s="13"/>
      <c r="UXR73" s="13"/>
      <c r="UXS73" s="13"/>
      <c r="UXT73" s="13"/>
      <c r="UXU73" s="13"/>
      <c r="UXV73" s="13"/>
      <c r="UXW73" s="13"/>
      <c r="UXX73" s="13"/>
      <c r="UXY73" s="13"/>
      <c r="UXZ73" s="13"/>
      <c r="UYA73" s="13"/>
      <c r="UYB73" s="13"/>
      <c r="UYC73" s="13"/>
      <c r="UYD73" s="13"/>
      <c r="UYE73" s="13"/>
      <c r="UYF73" s="13"/>
      <c r="UYG73" s="13"/>
      <c r="UYH73" s="13"/>
      <c r="UYI73" s="13"/>
      <c r="UYJ73" s="13"/>
      <c r="UYK73" s="13"/>
      <c r="UYL73" s="13"/>
      <c r="UYM73" s="13"/>
      <c r="UYN73" s="13"/>
      <c r="UYO73" s="13"/>
      <c r="UYP73" s="13"/>
      <c r="UYQ73" s="13"/>
      <c r="UYR73" s="13"/>
      <c r="UYS73" s="13"/>
      <c r="UYT73" s="13"/>
      <c r="UYU73" s="13"/>
      <c r="UYV73" s="13"/>
      <c r="UYW73" s="13"/>
      <c r="UYX73" s="13"/>
      <c r="UYY73" s="13"/>
      <c r="UYZ73" s="13"/>
      <c r="UZA73" s="13"/>
      <c r="UZB73" s="13"/>
      <c r="UZC73" s="13"/>
      <c r="UZD73" s="13"/>
      <c r="UZE73" s="13"/>
      <c r="UZF73" s="13"/>
      <c r="UZG73" s="13"/>
      <c r="UZH73" s="13"/>
      <c r="UZI73" s="13"/>
      <c r="UZJ73" s="13"/>
      <c r="UZK73" s="13"/>
      <c r="UZL73" s="13"/>
      <c r="UZM73" s="13"/>
      <c r="UZN73" s="13"/>
      <c r="UZO73" s="13"/>
      <c r="UZP73" s="13"/>
      <c r="UZQ73" s="13"/>
      <c r="UZR73" s="13"/>
      <c r="UZS73" s="13"/>
      <c r="UZT73" s="13"/>
      <c r="UZU73" s="13"/>
      <c r="UZV73" s="13"/>
      <c r="UZW73" s="13"/>
      <c r="UZX73" s="13"/>
      <c r="UZY73" s="13"/>
      <c r="UZZ73" s="13"/>
      <c r="VAA73" s="13"/>
      <c r="VAB73" s="13"/>
      <c r="VAC73" s="13"/>
      <c r="VAD73" s="13"/>
      <c r="VAE73" s="13"/>
      <c r="VAF73" s="13"/>
      <c r="VAG73" s="13"/>
      <c r="VAH73" s="13"/>
      <c r="VAI73" s="13"/>
      <c r="VAJ73" s="13"/>
      <c r="VAK73" s="13"/>
      <c r="VAL73" s="13"/>
      <c r="VAM73" s="13"/>
      <c r="VAN73" s="13"/>
      <c r="VAO73" s="13"/>
      <c r="VAP73" s="13"/>
      <c r="VAQ73" s="13"/>
      <c r="VAR73" s="13"/>
      <c r="VAS73" s="13"/>
      <c r="VAT73" s="13"/>
      <c r="VAU73" s="13"/>
      <c r="VAV73" s="13"/>
      <c r="VAW73" s="13"/>
      <c r="VAX73" s="13"/>
      <c r="VAY73" s="13"/>
      <c r="VAZ73" s="13"/>
      <c r="VBA73" s="13"/>
      <c r="VBB73" s="13"/>
      <c r="VBC73" s="13"/>
      <c r="VBD73" s="13"/>
      <c r="VBE73" s="13"/>
      <c r="VBF73" s="13"/>
      <c r="VBG73" s="13"/>
      <c r="VBH73" s="13"/>
      <c r="VBI73" s="13"/>
      <c r="VBJ73" s="13"/>
      <c r="VBK73" s="13"/>
      <c r="VBL73" s="13"/>
      <c r="VBM73" s="13"/>
      <c r="VBN73" s="13"/>
      <c r="VBO73" s="13"/>
      <c r="VBP73" s="13"/>
      <c r="VBQ73" s="13"/>
      <c r="VBR73" s="13"/>
      <c r="VBS73" s="13"/>
      <c r="VBT73" s="13"/>
      <c r="VBU73" s="13"/>
      <c r="VBV73" s="13"/>
      <c r="VBW73" s="13"/>
      <c r="VBX73" s="13"/>
      <c r="VBY73" s="13"/>
      <c r="VBZ73" s="13"/>
      <c r="VCA73" s="13"/>
      <c r="VCB73" s="13"/>
      <c r="VCC73" s="13"/>
      <c r="VCD73" s="13"/>
      <c r="VCE73" s="13"/>
      <c r="VCF73" s="13"/>
      <c r="VCG73" s="13"/>
      <c r="VCH73" s="13"/>
      <c r="VCI73" s="13"/>
      <c r="VCJ73" s="13"/>
      <c r="VCK73" s="13"/>
      <c r="VCL73" s="13"/>
      <c r="VCM73" s="13"/>
      <c r="VCN73" s="13"/>
      <c r="VCO73" s="13"/>
      <c r="VCP73" s="13"/>
      <c r="VCQ73" s="13"/>
      <c r="VCR73" s="13"/>
      <c r="VCS73" s="13"/>
      <c r="VCT73" s="13"/>
      <c r="VCU73" s="13"/>
      <c r="VCV73" s="13"/>
      <c r="VCW73" s="13"/>
      <c r="VCX73" s="13"/>
      <c r="VCY73" s="13"/>
      <c r="VCZ73" s="13"/>
      <c r="VDA73" s="13"/>
      <c r="VDB73" s="13"/>
      <c r="VDC73" s="13"/>
      <c r="VDD73" s="13"/>
      <c r="VDE73" s="13"/>
      <c r="VDF73" s="13"/>
      <c r="VDG73" s="13"/>
      <c r="VDH73" s="13"/>
      <c r="VDI73" s="13"/>
      <c r="VDJ73" s="13"/>
      <c r="VDK73" s="13"/>
      <c r="VDL73" s="13"/>
      <c r="VDM73" s="13"/>
      <c r="VDN73" s="13"/>
      <c r="VDO73" s="13"/>
      <c r="VDP73" s="13"/>
      <c r="VDQ73" s="13"/>
      <c r="VDR73" s="13"/>
      <c r="VDS73" s="13"/>
      <c r="VDT73" s="13"/>
      <c r="VDU73" s="13"/>
      <c r="VDV73" s="13"/>
      <c r="VDW73" s="13"/>
      <c r="VDX73" s="13"/>
      <c r="VDY73" s="13"/>
      <c r="VDZ73" s="13"/>
      <c r="VEA73" s="13"/>
      <c r="VEB73" s="13"/>
      <c r="VEC73" s="13"/>
      <c r="VED73" s="13"/>
      <c r="VEE73" s="13"/>
      <c r="VEF73" s="13"/>
      <c r="VEG73" s="13"/>
      <c r="VEH73" s="13"/>
      <c r="VEI73" s="13"/>
      <c r="VEJ73" s="13"/>
      <c r="VEK73" s="13"/>
      <c r="VEL73" s="13"/>
      <c r="VEM73" s="13"/>
      <c r="VEN73" s="13"/>
      <c r="VEO73" s="13"/>
      <c r="VEP73" s="13"/>
      <c r="VEQ73" s="13"/>
      <c r="VER73" s="13"/>
      <c r="VES73" s="13"/>
      <c r="VET73" s="13"/>
      <c r="VEU73" s="13"/>
      <c r="VEV73" s="13"/>
      <c r="VEW73" s="13"/>
      <c r="VEX73" s="13"/>
      <c r="VEY73" s="13"/>
      <c r="VEZ73" s="13"/>
      <c r="VFA73" s="13"/>
      <c r="VFB73" s="13"/>
      <c r="VFC73" s="13"/>
      <c r="VFD73" s="13"/>
      <c r="VFE73" s="13"/>
      <c r="VFF73" s="13"/>
      <c r="VFG73" s="13"/>
      <c r="VFH73" s="13"/>
      <c r="VFI73" s="13"/>
      <c r="VFJ73" s="13"/>
      <c r="VFK73" s="13"/>
      <c r="VFL73" s="13"/>
      <c r="VFM73" s="13"/>
      <c r="VFN73" s="13"/>
      <c r="VFO73" s="13"/>
      <c r="VFP73" s="13"/>
      <c r="VFQ73" s="13"/>
      <c r="VFR73" s="13"/>
      <c r="VFS73" s="13"/>
      <c r="VFT73" s="13"/>
      <c r="VFU73" s="13"/>
      <c r="VFV73" s="13"/>
      <c r="VFW73" s="13"/>
      <c r="VFX73" s="13"/>
      <c r="VFY73" s="13"/>
      <c r="VFZ73" s="13"/>
      <c r="VGA73" s="13"/>
      <c r="VGB73" s="13"/>
      <c r="VGC73" s="13"/>
      <c r="VGD73" s="13"/>
      <c r="VGE73" s="13"/>
      <c r="VGF73" s="13"/>
      <c r="VGG73" s="13"/>
      <c r="VGH73" s="13"/>
      <c r="VGI73" s="13"/>
      <c r="VGJ73" s="13"/>
      <c r="VGK73" s="13"/>
      <c r="VGL73" s="13"/>
      <c r="VGM73" s="13"/>
      <c r="VGN73" s="13"/>
      <c r="VGO73" s="13"/>
      <c r="VGP73" s="13"/>
      <c r="VGQ73" s="13"/>
      <c r="VGR73" s="13"/>
      <c r="VGS73" s="13"/>
      <c r="VGT73" s="13"/>
      <c r="VGU73" s="13"/>
      <c r="VGV73" s="13"/>
      <c r="VGW73" s="13"/>
      <c r="VGX73" s="13"/>
      <c r="VGY73" s="13"/>
      <c r="VGZ73" s="13"/>
      <c r="VHA73" s="13"/>
      <c r="VHB73" s="13"/>
      <c r="VHC73" s="13"/>
      <c r="VHD73" s="13"/>
      <c r="VHE73" s="13"/>
      <c r="VHF73" s="13"/>
      <c r="VHG73" s="13"/>
      <c r="VHH73" s="13"/>
      <c r="VHI73" s="13"/>
      <c r="VHJ73" s="13"/>
      <c r="VHK73" s="13"/>
      <c r="VHL73" s="13"/>
      <c r="VHM73" s="13"/>
      <c r="VHN73" s="13"/>
      <c r="VHO73" s="13"/>
      <c r="VHP73" s="13"/>
      <c r="VHQ73" s="13"/>
      <c r="VHR73" s="13"/>
      <c r="VHS73" s="13"/>
      <c r="VHT73" s="13"/>
      <c r="VHU73" s="13"/>
      <c r="VHV73" s="13"/>
      <c r="VHW73" s="13"/>
      <c r="VHX73" s="13"/>
      <c r="VHY73" s="13"/>
      <c r="VHZ73" s="13"/>
      <c r="VIA73" s="13"/>
      <c r="VIB73" s="13"/>
      <c r="VIC73" s="13"/>
      <c r="VID73" s="13"/>
      <c r="VIE73" s="13"/>
      <c r="VIF73" s="13"/>
      <c r="VIG73" s="13"/>
      <c r="VIH73" s="13"/>
      <c r="VII73" s="13"/>
      <c r="VIJ73" s="13"/>
      <c r="VIK73" s="13"/>
      <c r="VIL73" s="13"/>
      <c r="VIM73" s="13"/>
      <c r="VIN73" s="13"/>
      <c r="VIO73" s="13"/>
      <c r="VIP73" s="13"/>
      <c r="VIQ73" s="13"/>
      <c r="VIR73" s="13"/>
      <c r="VIS73" s="13"/>
      <c r="VIT73" s="13"/>
      <c r="VIU73" s="13"/>
      <c r="VIV73" s="13"/>
      <c r="VIW73" s="13"/>
      <c r="VIX73" s="13"/>
      <c r="VIY73" s="13"/>
      <c r="VIZ73" s="13"/>
      <c r="VJA73" s="13"/>
      <c r="VJB73" s="13"/>
      <c r="VJC73" s="13"/>
      <c r="VJD73" s="13"/>
      <c r="VJE73" s="13"/>
      <c r="VJF73" s="13"/>
      <c r="VJG73" s="13"/>
      <c r="VJH73" s="13"/>
      <c r="VJI73" s="13"/>
      <c r="VJJ73" s="13"/>
      <c r="VJK73" s="13"/>
      <c r="VJL73" s="13"/>
      <c r="VJM73" s="13"/>
      <c r="VJN73" s="13"/>
      <c r="VJO73" s="13"/>
      <c r="VJP73" s="13"/>
      <c r="VJQ73" s="13"/>
      <c r="VJR73" s="13"/>
      <c r="VJS73" s="13"/>
      <c r="VJT73" s="13"/>
      <c r="VJU73" s="13"/>
      <c r="VJV73" s="13"/>
      <c r="VJW73" s="13"/>
      <c r="VJX73" s="13"/>
      <c r="VJY73" s="13"/>
      <c r="VJZ73" s="13"/>
      <c r="VKA73" s="13"/>
      <c r="VKB73" s="13"/>
      <c r="VKC73" s="13"/>
      <c r="VKD73" s="13"/>
      <c r="VKE73" s="13"/>
      <c r="VKF73" s="13"/>
      <c r="VKG73" s="13"/>
      <c r="VKH73" s="13"/>
      <c r="VKI73" s="13"/>
      <c r="VKJ73" s="13"/>
      <c r="VKK73" s="13"/>
      <c r="VKL73" s="13"/>
      <c r="VKM73" s="13"/>
      <c r="VKN73" s="13"/>
      <c r="VKO73" s="13"/>
      <c r="VKP73" s="13"/>
      <c r="VKQ73" s="13"/>
      <c r="VKR73" s="13"/>
      <c r="VKS73" s="13"/>
      <c r="VKT73" s="13"/>
      <c r="VKU73" s="13"/>
      <c r="VKV73" s="13"/>
      <c r="VKW73" s="13"/>
      <c r="VKX73" s="13"/>
      <c r="VKY73" s="13"/>
      <c r="VKZ73" s="13"/>
      <c r="VLA73" s="13"/>
      <c r="VLB73" s="13"/>
      <c r="VLC73" s="13"/>
      <c r="VLD73" s="13"/>
      <c r="VLE73" s="13"/>
      <c r="VLF73" s="13"/>
      <c r="VLG73" s="13"/>
      <c r="VLH73" s="13"/>
      <c r="VLI73" s="13"/>
      <c r="VLJ73" s="13"/>
      <c r="VLK73" s="13"/>
      <c r="VLL73" s="13"/>
      <c r="VLM73" s="13"/>
      <c r="VLN73" s="13"/>
      <c r="VLO73" s="13"/>
      <c r="VLP73" s="13"/>
      <c r="VLQ73" s="13"/>
      <c r="VLR73" s="13"/>
      <c r="VLS73" s="13"/>
      <c r="VLT73" s="13"/>
      <c r="VLU73" s="13"/>
      <c r="VLV73" s="13"/>
      <c r="VLW73" s="13"/>
      <c r="VLX73" s="13"/>
      <c r="VLY73" s="13"/>
      <c r="VLZ73" s="13"/>
      <c r="VMA73" s="13"/>
      <c r="VMB73" s="13"/>
      <c r="VMC73" s="13"/>
      <c r="VMD73" s="13"/>
      <c r="VME73" s="13"/>
      <c r="VMF73" s="13"/>
      <c r="VMG73" s="13"/>
      <c r="VMH73" s="13"/>
      <c r="VMI73" s="13"/>
      <c r="VMJ73" s="13"/>
      <c r="VMK73" s="13"/>
      <c r="VML73" s="13"/>
      <c r="VMM73" s="13"/>
      <c r="VMN73" s="13"/>
      <c r="VMO73" s="13"/>
      <c r="VMP73" s="13"/>
      <c r="VMQ73" s="13"/>
      <c r="VMR73" s="13"/>
      <c r="VMS73" s="13"/>
      <c r="VMT73" s="13"/>
      <c r="VMU73" s="13"/>
      <c r="VMV73" s="13"/>
      <c r="VMW73" s="13"/>
      <c r="VMX73" s="13"/>
      <c r="VMY73" s="13"/>
      <c r="VMZ73" s="13"/>
      <c r="VNA73" s="13"/>
      <c r="VNB73" s="13"/>
      <c r="VNC73" s="13"/>
      <c r="VND73" s="13"/>
      <c r="VNE73" s="13"/>
      <c r="VNF73" s="13"/>
      <c r="VNG73" s="13"/>
      <c r="VNH73" s="13"/>
      <c r="VNI73" s="13"/>
      <c r="VNJ73" s="13"/>
      <c r="VNK73" s="13"/>
      <c r="VNL73" s="13"/>
      <c r="VNM73" s="13"/>
      <c r="VNN73" s="13"/>
      <c r="VNO73" s="13"/>
      <c r="VNP73" s="13"/>
      <c r="VNQ73" s="13"/>
      <c r="VNR73" s="13"/>
      <c r="VNS73" s="13"/>
      <c r="VNT73" s="13"/>
      <c r="VNU73" s="13"/>
      <c r="VNV73" s="13"/>
      <c r="VNW73" s="13"/>
      <c r="VNX73" s="13"/>
      <c r="VNY73" s="13"/>
      <c r="VNZ73" s="13"/>
      <c r="VOA73" s="13"/>
      <c r="VOB73" s="13"/>
      <c r="VOC73" s="13"/>
      <c r="VOD73" s="13"/>
      <c r="VOE73" s="13"/>
      <c r="VOF73" s="13"/>
      <c r="VOG73" s="13"/>
      <c r="VOH73" s="13"/>
      <c r="VOI73" s="13"/>
      <c r="VOJ73" s="13"/>
      <c r="VOK73" s="13"/>
      <c r="VOL73" s="13"/>
      <c r="VOM73" s="13"/>
      <c r="VON73" s="13"/>
      <c r="VOO73" s="13"/>
      <c r="VOP73" s="13"/>
      <c r="VOQ73" s="13"/>
      <c r="VOR73" s="13"/>
      <c r="VOS73" s="13"/>
      <c r="VOT73" s="13"/>
      <c r="VOU73" s="13"/>
      <c r="VOV73" s="13"/>
      <c r="VOW73" s="13"/>
      <c r="VOX73" s="13"/>
      <c r="VOY73" s="13"/>
      <c r="VOZ73" s="13"/>
      <c r="VPA73" s="13"/>
      <c r="VPB73" s="13"/>
      <c r="VPC73" s="13"/>
      <c r="VPD73" s="13"/>
      <c r="VPE73" s="13"/>
      <c r="VPF73" s="13"/>
      <c r="VPG73" s="13"/>
      <c r="VPH73" s="13"/>
      <c r="VPI73" s="13"/>
      <c r="VPJ73" s="13"/>
      <c r="VPK73" s="13"/>
      <c r="VPL73" s="13"/>
      <c r="VPM73" s="13"/>
      <c r="VPN73" s="13"/>
      <c r="VPO73" s="13"/>
      <c r="VPP73" s="13"/>
      <c r="VPQ73" s="13"/>
      <c r="VPR73" s="13"/>
      <c r="VPS73" s="13"/>
      <c r="VPT73" s="13"/>
      <c r="VPU73" s="13"/>
      <c r="VPV73" s="13"/>
      <c r="VPW73" s="13"/>
      <c r="VPX73" s="13"/>
      <c r="VPY73" s="13"/>
      <c r="VPZ73" s="13"/>
      <c r="VQA73" s="13"/>
      <c r="VQB73" s="13"/>
      <c r="VQC73" s="13"/>
      <c r="VQD73" s="13"/>
      <c r="VQE73" s="13"/>
      <c r="VQF73" s="13"/>
      <c r="VQG73" s="13"/>
      <c r="VQH73" s="13"/>
      <c r="VQI73" s="13"/>
      <c r="VQJ73" s="13"/>
      <c r="VQK73" s="13"/>
      <c r="VQL73" s="13"/>
      <c r="VQM73" s="13"/>
      <c r="VQN73" s="13"/>
      <c r="VQO73" s="13"/>
      <c r="VQP73" s="13"/>
      <c r="VQQ73" s="13"/>
      <c r="VQR73" s="13"/>
      <c r="VQS73" s="13"/>
      <c r="VQT73" s="13"/>
      <c r="VQU73" s="13"/>
      <c r="VQV73" s="13"/>
      <c r="VQW73" s="13"/>
      <c r="VQX73" s="13"/>
      <c r="VQY73" s="13"/>
      <c r="VQZ73" s="13"/>
      <c r="VRA73" s="13"/>
      <c r="VRB73" s="13"/>
      <c r="VRC73" s="13"/>
      <c r="VRD73" s="13"/>
      <c r="VRE73" s="13"/>
      <c r="VRF73" s="13"/>
      <c r="VRG73" s="13"/>
      <c r="VRH73" s="13"/>
      <c r="VRI73" s="13"/>
      <c r="VRJ73" s="13"/>
      <c r="VRK73" s="13"/>
      <c r="VRL73" s="13"/>
      <c r="VRM73" s="13"/>
      <c r="VRN73" s="13"/>
      <c r="VRO73" s="13"/>
      <c r="VRP73" s="13"/>
      <c r="VRQ73" s="13"/>
      <c r="VRR73" s="13"/>
      <c r="VRS73" s="13"/>
      <c r="VRT73" s="13"/>
      <c r="VRU73" s="13"/>
      <c r="VRV73" s="13"/>
      <c r="VRW73" s="13"/>
      <c r="VRX73" s="13"/>
      <c r="VRY73" s="13"/>
      <c r="VRZ73" s="13"/>
      <c r="VSA73" s="13"/>
      <c r="VSB73" s="13"/>
      <c r="VSC73" s="13"/>
      <c r="VSD73" s="13"/>
      <c r="VSE73" s="13"/>
      <c r="VSF73" s="13"/>
      <c r="VSG73" s="13"/>
      <c r="VSH73" s="13"/>
      <c r="VSI73" s="13"/>
      <c r="VSJ73" s="13"/>
      <c r="VSK73" s="13"/>
      <c r="VSL73" s="13"/>
      <c r="VSM73" s="13"/>
      <c r="VSN73" s="13"/>
      <c r="VSO73" s="13"/>
      <c r="VSP73" s="13"/>
      <c r="VSQ73" s="13"/>
      <c r="VSR73" s="13"/>
      <c r="VSS73" s="13"/>
      <c r="VST73" s="13"/>
      <c r="VSU73" s="13"/>
      <c r="VSV73" s="13"/>
      <c r="VSW73" s="13"/>
      <c r="VSX73" s="13"/>
      <c r="VSY73" s="13"/>
      <c r="VSZ73" s="13"/>
      <c r="VTA73" s="13"/>
      <c r="VTB73" s="13"/>
      <c r="VTC73" s="13"/>
      <c r="VTD73" s="13"/>
      <c r="VTE73" s="13"/>
      <c r="VTF73" s="13"/>
      <c r="VTG73" s="13"/>
      <c r="VTH73" s="13"/>
      <c r="VTI73" s="13"/>
      <c r="VTJ73" s="13"/>
      <c r="VTK73" s="13"/>
      <c r="VTL73" s="13"/>
      <c r="VTM73" s="13"/>
      <c r="VTN73" s="13"/>
      <c r="VTO73" s="13"/>
      <c r="VTP73" s="13"/>
      <c r="VTQ73" s="13"/>
      <c r="VTR73" s="13"/>
      <c r="VTS73" s="13"/>
      <c r="VTT73" s="13"/>
      <c r="VTU73" s="13"/>
      <c r="VTV73" s="13"/>
      <c r="VTW73" s="13"/>
      <c r="VTX73" s="13"/>
      <c r="VTY73" s="13"/>
      <c r="VTZ73" s="13"/>
      <c r="VUA73" s="13"/>
      <c r="VUB73" s="13"/>
      <c r="VUC73" s="13"/>
      <c r="VUD73" s="13"/>
      <c r="VUE73" s="13"/>
      <c r="VUF73" s="13"/>
      <c r="VUG73" s="13"/>
      <c r="VUH73" s="13"/>
      <c r="VUI73" s="13"/>
      <c r="VUJ73" s="13"/>
      <c r="VUK73" s="13"/>
      <c r="VUL73" s="13"/>
      <c r="VUM73" s="13"/>
      <c r="VUN73" s="13"/>
      <c r="VUO73" s="13"/>
      <c r="VUP73" s="13"/>
      <c r="VUQ73" s="13"/>
      <c r="VUR73" s="13"/>
      <c r="VUS73" s="13"/>
      <c r="VUT73" s="13"/>
      <c r="VUU73" s="13"/>
      <c r="VUV73" s="13"/>
      <c r="VUW73" s="13"/>
      <c r="VUX73" s="13"/>
      <c r="VUY73" s="13"/>
      <c r="VUZ73" s="13"/>
      <c r="VVA73" s="13"/>
      <c r="VVB73" s="13"/>
      <c r="VVC73" s="13"/>
      <c r="VVD73" s="13"/>
      <c r="VVE73" s="13"/>
      <c r="VVF73" s="13"/>
      <c r="VVG73" s="13"/>
      <c r="VVH73" s="13"/>
      <c r="VVI73" s="13"/>
      <c r="VVJ73" s="13"/>
      <c r="VVK73" s="13"/>
      <c r="VVL73" s="13"/>
      <c r="VVM73" s="13"/>
      <c r="VVN73" s="13"/>
      <c r="VVO73" s="13"/>
      <c r="VVP73" s="13"/>
      <c r="VVQ73" s="13"/>
      <c r="VVR73" s="13"/>
      <c r="VVS73" s="13"/>
      <c r="VVT73" s="13"/>
      <c r="VVU73" s="13"/>
      <c r="VVV73" s="13"/>
      <c r="VVW73" s="13"/>
      <c r="VVX73" s="13"/>
      <c r="VVY73" s="13"/>
      <c r="VVZ73" s="13"/>
      <c r="VWA73" s="13"/>
      <c r="VWB73" s="13"/>
      <c r="VWC73" s="13"/>
      <c r="VWD73" s="13"/>
      <c r="VWE73" s="13"/>
      <c r="VWF73" s="13"/>
      <c r="VWG73" s="13"/>
      <c r="VWH73" s="13"/>
      <c r="VWI73" s="13"/>
      <c r="VWJ73" s="13"/>
      <c r="VWK73" s="13"/>
      <c r="VWL73" s="13"/>
      <c r="VWM73" s="13"/>
      <c r="VWN73" s="13"/>
      <c r="VWO73" s="13"/>
      <c r="VWP73" s="13"/>
      <c r="VWQ73" s="13"/>
      <c r="VWR73" s="13"/>
      <c r="VWS73" s="13"/>
      <c r="VWT73" s="13"/>
      <c r="VWU73" s="13"/>
      <c r="VWV73" s="13"/>
      <c r="VWW73" s="13"/>
      <c r="VWX73" s="13"/>
      <c r="VWY73" s="13"/>
      <c r="VWZ73" s="13"/>
      <c r="VXA73" s="13"/>
      <c r="VXB73" s="13"/>
      <c r="VXC73" s="13"/>
      <c r="VXD73" s="13"/>
      <c r="VXE73" s="13"/>
      <c r="VXF73" s="13"/>
      <c r="VXG73" s="13"/>
      <c r="VXH73" s="13"/>
      <c r="VXI73" s="13"/>
      <c r="VXJ73" s="13"/>
      <c r="VXK73" s="13"/>
      <c r="VXL73" s="13"/>
      <c r="VXM73" s="13"/>
      <c r="VXN73" s="13"/>
      <c r="VXO73" s="13"/>
      <c r="VXP73" s="13"/>
      <c r="VXQ73" s="13"/>
      <c r="VXR73" s="13"/>
      <c r="VXS73" s="13"/>
      <c r="VXT73" s="13"/>
      <c r="VXU73" s="13"/>
      <c r="VXV73" s="13"/>
      <c r="VXW73" s="13"/>
      <c r="VXX73" s="13"/>
      <c r="VXY73" s="13"/>
      <c r="VXZ73" s="13"/>
      <c r="VYA73" s="13"/>
      <c r="VYB73" s="13"/>
      <c r="VYC73" s="13"/>
      <c r="VYD73" s="13"/>
      <c r="VYE73" s="13"/>
      <c r="VYF73" s="13"/>
      <c r="VYG73" s="13"/>
      <c r="VYH73" s="13"/>
      <c r="VYI73" s="13"/>
      <c r="VYJ73" s="13"/>
      <c r="VYK73" s="13"/>
      <c r="VYL73" s="13"/>
      <c r="VYM73" s="13"/>
      <c r="VYN73" s="13"/>
      <c r="VYO73" s="13"/>
      <c r="VYP73" s="13"/>
      <c r="VYQ73" s="13"/>
      <c r="VYR73" s="13"/>
      <c r="VYS73" s="13"/>
      <c r="VYT73" s="13"/>
      <c r="VYU73" s="13"/>
      <c r="VYV73" s="13"/>
      <c r="VYW73" s="13"/>
      <c r="VYX73" s="13"/>
      <c r="VYY73" s="13"/>
      <c r="VYZ73" s="13"/>
      <c r="VZA73" s="13"/>
      <c r="VZB73" s="13"/>
      <c r="VZC73" s="13"/>
      <c r="VZD73" s="13"/>
      <c r="VZE73" s="13"/>
      <c r="VZF73" s="13"/>
      <c r="VZG73" s="13"/>
      <c r="VZH73" s="13"/>
      <c r="VZI73" s="13"/>
      <c r="VZJ73" s="13"/>
      <c r="VZK73" s="13"/>
      <c r="VZL73" s="13"/>
      <c r="VZM73" s="13"/>
      <c r="VZN73" s="13"/>
      <c r="VZO73" s="13"/>
      <c r="VZP73" s="13"/>
      <c r="VZQ73" s="13"/>
      <c r="VZR73" s="13"/>
      <c r="VZS73" s="13"/>
      <c r="VZT73" s="13"/>
      <c r="VZU73" s="13"/>
      <c r="VZV73" s="13"/>
      <c r="VZW73" s="13"/>
      <c r="VZX73" s="13"/>
      <c r="VZY73" s="13"/>
      <c r="VZZ73" s="13"/>
      <c r="WAA73" s="13"/>
      <c r="WAB73" s="13"/>
      <c r="WAC73" s="13"/>
      <c r="WAD73" s="13"/>
      <c r="WAE73" s="13"/>
      <c r="WAF73" s="13"/>
      <c r="WAG73" s="13"/>
      <c r="WAH73" s="13"/>
      <c r="WAI73" s="13"/>
      <c r="WAJ73" s="13"/>
      <c r="WAK73" s="13"/>
      <c r="WAL73" s="13"/>
      <c r="WAM73" s="13"/>
      <c r="WAN73" s="13"/>
      <c r="WAO73" s="13"/>
      <c r="WAP73" s="13"/>
      <c r="WAQ73" s="13"/>
      <c r="WAR73" s="13"/>
      <c r="WAS73" s="13"/>
      <c r="WAT73" s="13"/>
      <c r="WAU73" s="13"/>
      <c r="WAV73" s="13"/>
      <c r="WAW73" s="13"/>
      <c r="WAX73" s="13"/>
      <c r="WAY73" s="13"/>
      <c r="WAZ73" s="13"/>
      <c r="WBA73" s="13"/>
      <c r="WBB73" s="13"/>
      <c r="WBC73" s="13"/>
      <c r="WBD73" s="13"/>
      <c r="WBE73" s="13"/>
      <c r="WBF73" s="13"/>
      <c r="WBG73" s="13"/>
      <c r="WBH73" s="13"/>
      <c r="WBI73" s="13"/>
      <c r="WBJ73" s="13"/>
      <c r="WBK73" s="13"/>
      <c r="WBL73" s="13"/>
      <c r="WBM73" s="13"/>
      <c r="WBN73" s="13"/>
      <c r="WBO73" s="13"/>
      <c r="WBP73" s="13"/>
      <c r="WBQ73" s="13"/>
      <c r="WBR73" s="13"/>
      <c r="WBS73" s="13"/>
      <c r="WBT73" s="13"/>
      <c r="WBU73" s="13"/>
      <c r="WBV73" s="13"/>
      <c r="WBW73" s="13"/>
      <c r="WBX73" s="13"/>
      <c r="WBY73" s="13"/>
      <c r="WBZ73" s="13"/>
      <c r="WCA73" s="13"/>
      <c r="WCB73" s="13"/>
      <c r="WCC73" s="13"/>
      <c r="WCD73" s="13"/>
      <c r="WCE73" s="13"/>
      <c r="WCF73" s="13"/>
      <c r="WCG73" s="13"/>
      <c r="WCH73" s="13"/>
      <c r="WCI73" s="13"/>
      <c r="WCJ73" s="13"/>
      <c r="WCK73" s="13"/>
      <c r="WCL73" s="13"/>
      <c r="WCM73" s="13"/>
      <c r="WCN73" s="13"/>
      <c r="WCO73" s="13"/>
      <c r="WCP73" s="13"/>
      <c r="WCQ73" s="13"/>
      <c r="WCR73" s="13"/>
      <c r="WCS73" s="13"/>
      <c r="WCT73" s="13"/>
      <c r="WCU73" s="13"/>
      <c r="WCV73" s="13"/>
      <c r="WCW73" s="13"/>
      <c r="WCX73" s="13"/>
      <c r="WCY73" s="13"/>
      <c r="WCZ73" s="13"/>
      <c r="WDA73" s="13"/>
      <c r="WDB73" s="13"/>
      <c r="WDC73" s="13"/>
      <c r="WDD73" s="13"/>
      <c r="WDE73" s="13"/>
      <c r="WDF73" s="13"/>
      <c r="WDG73" s="13"/>
      <c r="WDH73" s="13"/>
      <c r="WDI73" s="13"/>
      <c r="WDJ73" s="13"/>
      <c r="WDK73" s="13"/>
      <c r="WDL73" s="13"/>
      <c r="WDM73" s="13"/>
      <c r="WDN73" s="13"/>
      <c r="WDO73" s="13"/>
      <c r="WDP73" s="13"/>
      <c r="WDQ73" s="13"/>
      <c r="WDR73" s="13"/>
      <c r="WDS73" s="13"/>
      <c r="WDT73" s="13"/>
      <c r="WDU73" s="13"/>
      <c r="WDV73" s="13"/>
      <c r="WDW73" s="13"/>
      <c r="WDX73" s="13"/>
      <c r="WDY73" s="13"/>
      <c r="WDZ73" s="13"/>
      <c r="WEA73" s="13"/>
      <c r="WEB73" s="13"/>
      <c r="WEC73" s="13"/>
      <c r="WED73" s="13"/>
      <c r="WEE73" s="13"/>
      <c r="WEF73" s="13"/>
      <c r="WEG73" s="13"/>
      <c r="WEH73" s="13"/>
      <c r="WEI73" s="13"/>
      <c r="WEJ73" s="13"/>
      <c r="WEK73" s="13"/>
      <c r="WEL73" s="13"/>
      <c r="WEM73" s="13"/>
      <c r="WEN73" s="13"/>
      <c r="WEO73" s="13"/>
      <c r="WEP73" s="13"/>
      <c r="WEQ73" s="13"/>
      <c r="WER73" s="13"/>
      <c r="WES73" s="13"/>
      <c r="WET73" s="13"/>
      <c r="WEU73" s="13"/>
      <c r="WEV73" s="13"/>
      <c r="WEW73" s="13"/>
      <c r="WEX73" s="13"/>
      <c r="WEY73" s="13"/>
      <c r="WEZ73" s="13"/>
      <c r="WFA73" s="13"/>
      <c r="WFB73" s="13"/>
      <c r="WFC73" s="13"/>
      <c r="WFD73" s="13"/>
      <c r="WFE73" s="13"/>
      <c r="WFF73" s="13"/>
      <c r="WFG73" s="13"/>
      <c r="WFH73" s="13"/>
      <c r="WFI73" s="13"/>
      <c r="WFJ73" s="13"/>
      <c r="WFK73" s="13"/>
      <c r="WFL73" s="13"/>
      <c r="WFM73" s="13"/>
      <c r="WFN73" s="13"/>
      <c r="WFO73" s="13"/>
      <c r="WFP73" s="13"/>
      <c r="WFQ73" s="13"/>
      <c r="WFR73" s="13"/>
      <c r="WFS73" s="13"/>
      <c r="WFT73" s="13"/>
      <c r="WFU73" s="13"/>
      <c r="WFV73" s="13"/>
      <c r="WFW73" s="13"/>
      <c r="WFX73" s="13"/>
      <c r="WFY73" s="13"/>
      <c r="WFZ73" s="13"/>
      <c r="WGA73" s="13"/>
      <c r="WGB73" s="13"/>
      <c r="WGC73" s="13"/>
      <c r="WGD73" s="13"/>
      <c r="WGE73" s="13"/>
      <c r="WGF73" s="13"/>
      <c r="WGG73" s="13"/>
      <c r="WGH73" s="13"/>
      <c r="WGI73" s="13"/>
      <c r="WGJ73" s="13"/>
      <c r="WGK73" s="13"/>
      <c r="WGL73" s="13"/>
      <c r="WGM73" s="13"/>
      <c r="WGN73" s="13"/>
      <c r="WGO73" s="13"/>
      <c r="WGP73" s="13"/>
      <c r="WGQ73" s="13"/>
      <c r="WGR73" s="13"/>
      <c r="WGS73" s="13"/>
      <c r="WGT73" s="13"/>
      <c r="WGU73" s="13"/>
      <c r="WGV73" s="13"/>
      <c r="WGW73" s="13"/>
      <c r="WGX73" s="13"/>
      <c r="WGY73" s="13"/>
      <c r="WGZ73" s="13"/>
      <c r="WHA73" s="13"/>
      <c r="WHB73" s="13"/>
      <c r="WHC73" s="13"/>
      <c r="WHD73" s="13"/>
      <c r="WHE73" s="13"/>
      <c r="WHF73" s="13"/>
      <c r="WHG73" s="13"/>
      <c r="WHH73" s="13"/>
      <c r="WHI73" s="13"/>
      <c r="WHJ73" s="13"/>
      <c r="WHK73" s="13"/>
      <c r="WHL73" s="13"/>
      <c r="WHM73" s="13"/>
      <c r="WHN73" s="13"/>
      <c r="WHO73" s="13"/>
      <c r="WHP73" s="13"/>
      <c r="WHQ73" s="13"/>
      <c r="WHR73" s="13"/>
      <c r="WHS73" s="13"/>
      <c r="WHT73" s="13"/>
      <c r="WHU73" s="13"/>
      <c r="WHV73" s="13"/>
      <c r="WHW73" s="13"/>
      <c r="WHX73" s="13"/>
      <c r="WHY73" s="13"/>
      <c r="WHZ73" s="13"/>
      <c r="WIA73" s="13"/>
      <c r="WIB73" s="13"/>
      <c r="WIC73" s="13"/>
      <c r="WID73" s="13"/>
      <c r="WIE73" s="13"/>
      <c r="WIF73" s="13"/>
      <c r="WIG73" s="13"/>
      <c r="WIH73" s="13"/>
      <c r="WII73" s="13"/>
      <c r="WIJ73" s="13"/>
      <c r="WIK73" s="13"/>
      <c r="WIL73" s="13"/>
      <c r="WIM73" s="13"/>
      <c r="WIN73" s="13"/>
      <c r="WIO73" s="13"/>
      <c r="WIP73" s="13"/>
      <c r="WIQ73" s="13"/>
      <c r="WIR73" s="13"/>
      <c r="WIS73" s="13"/>
      <c r="WIT73" s="13"/>
      <c r="WIU73" s="13"/>
      <c r="WIV73" s="13"/>
      <c r="WIW73" s="13"/>
      <c r="WIX73" s="13"/>
      <c r="WIY73" s="13"/>
      <c r="WIZ73" s="13"/>
      <c r="WJA73" s="13"/>
      <c r="WJB73" s="13"/>
      <c r="WJC73" s="13"/>
      <c r="WJD73" s="13"/>
      <c r="WJE73" s="13"/>
      <c r="WJF73" s="13"/>
      <c r="WJG73" s="13"/>
      <c r="WJH73" s="13"/>
      <c r="WJI73" s="13"/>
      <c r="WJJ73" s="13"/>
      <c r="WJK73" s="13"/>
      <c r="WJL73" s="13"/>
      <c r="WJM73" s="13"/>
      <c r="WJN73" s="13"/>
      <c r="WJO73" s="13"/>
      <c r="WJP73" s="13"/>
      <c r="WJQ73" s="13"/>
      <c r="WJR73" s="13"/>
      <c r="WJS73" s="13"/>
      <c r="WJT73" s="13"/>
      <c r="WJU73" s="13"/>
      <c r="WJV73" s="13"/>
      <c r="WJW73" s="13"/>
      <c r="WJX73" s="13"/>
      <c r="WJY73" s="13"/>
      <c r="WJZ73" s="13"/>
      <c r="WKA73" s="13"/>
      <c r="WKB73" s="13"/>
      <c r="WKC73" s="13"/>
      <c r="WKD73" s="13"/>
      <c r="WKE73" s="13"/>
      <c r="WKF73" s="13"/>
      <c r="WKG73" s="13"/>
      <c r="WKH73" s="13"/>
      <c r="WKI73" s="13"/>
      <c r="WKJ73" s="13"/>
      <c r="WKK73" s="13"/>
      <c r="WKL73" s="13"/>
      <c r="WKM73" s="13"/>
      <c r="WKN73" s="13"/>
      <c r="WKO73" s="13"/>
      <c r="WKP73" s="13"/>
      <c r="WKQ73" s="13"/>
      <c r="WKR73" s="13"/>
      <c r="WKS73" s="13"/>
      <c r="WKT73" s="13"/>
      <c r="WKU73" s="13"/>
      <c r="WKV73" s="13"/>
      <c r="WKW73" s="13"/>
      <c r="WKX73" s="13"/>
      <c r="WKY73" s="13"/>
      <c r="WKZ73" s="13"/>
      <c r="WLA73" s="13"/>
      <c r="WLB73" s="13"/>
      <c r="WLC73" s="13"/>
      <c r="WLD73" s="13"/>
      <c r="WLE73" s="13"/>
      <c r="WLF73" s="13"/>
      <c r="WLG73" s="13"/>
      <c r="WLH73" s="13"/>
      <c r="WLI73" s="13"/>
      <c r="WLJ73" s="13"/>
      <c r="WLK73" s="13"/>
      <c r="WLL73" s="13"/>
      <c r="WLM73" s="13"/>
      <c r="WLN73" s="13"/>
      <c r="WLO73" s="13"/>
      <c r="WLP73" s="13"/>
      <c r="WLQ73" s="13"/>
      <c r="WLR73" s="13"/>
      <c r="WLS73" s="13"/>
      <c r="WLT73" s="13"/>
      <c r="WLU73" s="13"/>
      <c r="WLV73" s="13"/>
      <c r="WLW73" s="13"/>
      <c r="WLX73" s="13"/>
      <c r="WLY73" s="13"/>
      <c r="WLZ73" s="13"/>
      <c r="WMA73" s="13"/>
      <c r="WMB73" s="13"/>
      <c r="WMC73" s="13"/>
      <c r="WMD73" s="13"/>
      <c r="WME73" s="13"/>
      <c r="WMF73" s="13"/>
      <c r="WMG73" s="13"/>
      <c r="WMH73" s="13"/>
      <c r="WMI73" s="13"/>
      <c r="WMJ73" s="13"/>
      <c r="WMK73" s="13"/>
      <c r="WML73" s="13"/>
      <c r="WMM73" s="13"/>
      <c r="WMN73" s="13"/>
      <c r="WMO73" s="13"/>
      <c r="WMP73" s="13"/>
      <c r="WMQ73" s="13"/>
      <c r="WMR73" s="13"/>
      <c r="WMS73" s="13"/>
      <c r="WMT73" s="13"/>
      <c r="WMU73" s="13"/>
      <c r="WMV73" s="13"/>
      <c r="WMW73" s="13"/>
      <c r="WMX73" s="13"/>
      <c r="WMY73" s="13"/>
      <c r="WMZ73" s="13"/>
      <c r="WNA73" s="13"/>
      <c r="WNB73" s="13"/>
      <c r="WNC73" s="13"/>
      <c r="WND73" s="13"/>
      <c r="WNE73" s="13"/>
      <c r="WNF73" s="13"/>
      <c r="WNG73" s="13"/>
      <c r="WNH73" s="13"/>
      <c r="WNI73" s="13"/>
      <c r="WNJ73" s="13"/>
      <c r="WNK73" s="13"/>
      <c r="WNL73" s="13"/>
      <c r="WNM73" s="13"/>
      <c r="WNN73" s="13"/>
      <c r="WNO73" s="13"/>
      <c r="WNP73" s="13"/>
      <c r="WNQ73" s="13"/>
      <c r="WNR73" s="13"/>
      <c r="WNS73" s="13"/>
      <c r="WNT73" s="13"/>
      <c r="WNU73" s="13"/>
      <c r="WNV73" s="13"/>
      <c r="WNW73" s="13"/>
      <c r="WNX73" s="13"/>
      <c r="WNY73" s="13"/>
      <c r="WNZ73" s="13"/>
      <c r="WOA73" s="13"/>
      <c r="WOB73" s="13"/>
      <c r="WOC73" s="13"/>
      <c r="WOD73" s="13"/>
      <c r="WOE73" s="13"/>
      <c r="WOF73" s="13"/>
      <c r="WOG73" s="13"/>
      <c r="WOH73" s="13"/>
      <c r="WOI73" s="13"/>
      <c r="WOJ73" s="13"/>
      <c r="WOK73" s="13"/>
      <c r="WOL73" s="13"/>
      <c r="WOM73" s="13"/>
      <c r="WON73" s="13"/>
      <c r="WOO73" s="13"/>
      <c r="WOP73" s="13"/>
      <c r="WOQ73" s="13"/>
      <c r="WOR73" s="13"/>
      <c r="WOS73" s="13"/>
      <c r="WOT73" s="13"/>
      <c r="WOU73" s="13"/>
      <c r="WOV73" s="13"/>
      <c r="WOW73" s="13"/>
      <c r="WOX73" s="13"/>
      <c r="WOY73" s="13"/>
      <c r="WOZ73" s="13"/>
      <c r="WPA73" s="13"/>
      <c r="WPB73" s="13"/>
      <c r="WPC73" s="13"/>
      <c r="WPD73" s="13"/>
      <c r="WPE73" s="13"/>
      <c r="WPF73" s="13"/>
      <c r="WPG73" s="13"/>
      <c r="WPH73" s="13"/>
      <c r="WPI73" s="13"/>
      <c r="WPJ73" s="13"/>
      <c r="WPK73" s="13"/>
      <c r="WPL73" s="13"/>
      <c r="WPM73" s="13"/>
      <c r="WPN73" s="13"/>
      <c r="WPO73" s="13"/>
      <c r="WPP73" s="13"/>
      <c r="WPQ73" s="13"/>
      <c r="WPR73" s="13"/>
      <c r="WPS73" s="13"/>
      <c r="WPT73" s="13"/>
      <c r="WPU73" s="13"/>
      <c r="WPV73" s="13"/>
      <c r="WPW73" s="13"/>
      <c r="WPX73" s="13"/>
      <c r="WPY73" s="13"/>
      <c r="WPZ73" s="13"/>
      <c r="WQA73" s="13"/>
      <c r="WQB73" s="13"/>
      <c r="WQC73" s="13"/>
      <c r="WQD73" s="13"/>
      <c r="WQE73" s="13"/>
      <c r="WQF73" s="13"/>
      <c r="WQG73" s="13"/>
      <c r="WQH73" s="13"/>
      <c r="WQI73" s="13"/>
      <c r="WQJ73" s="13"/>
      <c r="WQK73" s="13"/>
      <c r="WQL73" s="13"/>
      <c r="WQM73" s="13"/>
      <c r="WQN73" s="13"/>
      <c r="WQO73" s="13"/>
      <c r="WQP73" s="13"/>
      <c r="WQQ73" s="13"/>
      <c r="WQR73" s="13"/>
      <c r="WQS73" s="13"/>
      <c r="WQT73" s="13"/>
      <c r="WQU73" s="13"/>
      <c r="WQV73" s="13"/>
      <c r="WQW73" s="13"/>
      <c r="WQX73" s="13"/>
      <c r="WQY73" s="13"/>
      <c r="WQZ73" s="13"/>
      <c r="WRA73" s="13"/>
      <c r="WRB73" s="13"/>
      <c r="WRC73" s="13"/>
      <c r="WRD73" s="13"/>
      <c r="WRE73" s="13"/>
      <c r="WRF73" s="13"/>
      <c r="WRG73" s="13"/>
      <c r="WRH73" s="13"/>
      <c r="WRI73" s="13"/>
      <c r="WRJ73" s="13"/>
      <c r="WRK73" s="13"/>
      <c r="WRL73" s="13"/>
      <c r="WRM73" s="13"/>
      <c r="WRN73" s="13"/>
      <c r="WRO73" s="13"/>
      <c r="WRP73" s="13"/>
      <c r="WRQ73" s="13"/>
      <c r="WRR73" s="13"/>
      <c r="WRS73" s="13"/>
      <c r="WRT73" s="13"/>
      <c r="WRU73" s="13"/>
      <c r="WRV73" s="13"/>
      <c r="WRW73" s="13"/>
      <c r="WRX73" s="13"/>
      <c r="WRY73" s="13"/>
      <c r="WRZ73" s="13"/>
      <c r="WSA73" s="13"/>
      <c r="WSB73" s="13"/>
      <c r="WSC73" s="13"/>
      <c r="WSD73" s="13"/>
      <c r="WSE73" s="13"/>
      <c r="WSF73" s="13"/>
      <c r="WSG73" s="13"/>
      <c r="WSH73" s="13"/>
      <c r="WSI73" s="13"/>
      <c r="WSJ73" s="13"/>
      <c r="WSK73" s="13"/>
      <c r="WSL73" s="13"/>
      <c r="WSM73" s="13"/>
      <c r="WSN73" s="13"/>
      <c r="WSO73" s="13"/>
      <c r="WSP73" s="13"/>
      <c r="WSQ73" s="13"/>
      <c r="WSR73" s="13"/>
      <c r="WSS73" s="13"/>
      <c r="WST73" s="13"/>
      <c r="WSU73" s="13"/>
      <c r="WSV73" s="13"/>
      <c r="WSW73" s="13"/>
      <c r="WSX73" s="13"/>
      <c r="WSY73" s="13"/>
      <c r="WSZ73" s="13"/>
      <c r="WTA73" s="13"/>
      <c r="WTB73" s="13"/>
      <c r="WTC73" s="13"/>
      <c r="WTD73" s="13"/>
      <c r="WTE73" s="13"/>
      <c r="WTF73" s="13"/>
      <c r="WTG73" s="13"/>
      <c r="WTH73" s="13"/>
      <c r="WTI73" s="13"/>
      <c r="WTJ73" s="13"/>
      <c r="WTK73" s="13"/>
      <c r="WTL73" s="13"/>
      <c r="WTM73" s="13"/>
      <c r="WTN73" s="13"/>
      <c r="WTO73" s="13"/>
      <c r="WTP73" s="13"/>
      <c r="WTQ73" s="13"/>
      <c r="WTR73" s="13"/>
      <c r="WTS73" s="13"/>
      <c r="WTT73" s="13"/>
      <c r="WTU73" s="13"/>
      <c r="WTV73" s="13"/>
      <c r="WTW73" s="13"/>
      <c r="WTX73" s="13"/>
      <c r="WTY73" s="13"/>
      <c r="WTZ73" s="13"/>
      <c r="WUA73" s="13"/>
      <c r="WUB73" s="13"/>
      <c r="WUC73" s="13"/>
      <c r="WUD73" s="13"/>
      <c r="WUE73" s="13"/>
      <c r="WUF73" s="13"/>
      <c r="WUG73" s="13"/>
      <c r="WUH73" s="13"/>
      <c r="WUI73" s="13"/>
      <c r="WUJ73" s="13"/>
      <c r="WUK73" s="13"/>
      <c r="WUL73" s="13"/>
      <c r="WUM73" s="13"/>
      <c r="WUN73" s="13"/>
      <c r="WUO73" s="13"/>
      <c r="WUP73" s="13"/>
      <c r="WUQ73" s="13"/>
      <c r="WUR73" s="13"/>
      <c r="WUS73" s="13"/>
      <c r="WUT73" s="13"/>
      <c r="WUU73" s="13"/>
      <c r="WUV73" s="13"/>
      <c r="WUW73" s="13"/>
      <c r="WUX73" s="13"/>
      <c r="WUY73" s="13"/>
      <c r="WUZ73" s="13"/>
      <c r="WVA73" s="13"/>
      <c r="WVB73" s="13"/>
      <c r="WVC73" s="13"/>
      <c r="WVD73" s="13"/>
      <c r="WVE73" s="13"/>
      <c r="WVF73" s="13"/>
      <c r="WVG73" s="13"/>
      <c r="WVH73" s="13"/>
      <c r="WVI73" s="13"/>
      <c r="WVJ73" s="13"/>
      <c r="WVK73" s="13"/>
      <c r="WVL73" s="13"/>
      <c r="WVM73" s="13"/>
      <c r="WVN73" s="13"/>
      <c r="WVO73" s="13"/>
      <c r="WVP73" s="13"/>
      <c r="WVQ73" s="13"/>
      <c r="WVR73" s="13"/>
      <c r="WVS73" s="13"/>
      <c r="WVT73" s="13"/>
      <c r="WVU73" s="13"/>
      <c r="WVV73" s="13"/>
      <c r="WVW73" s="13"/>
      <c r="WVX73" s="13"/>
      <c r="WVY73" s="13"/>
      <c r="WVZ73" s="13"/>
      <c r="WWA73" s="13"/>
      <c r="WWB73" s="13"/>
      <c r="WWC73" s="13"/>
      <c r="WWD73" s="13"/>
      <c r="WWE73" s="13"/>
      <c r="WWF73" s="13"/>
      <c r="WWG73" s="13"/>
      <c r="WWH73" s="13"/>
      <c r="WWI73" s="13"/>
      <c r="WWJ73" s="13"/>
      <c r="WWK73" s="13"/>
      <c r="WWL73" s="13"/>
      <c r="WWM73" s="13"/>
      <c r="WWN73" s="13"/>
      <c r="WWO73" s="13"/>
      <c r="WWP73" s="13"/>
      <c r="WWQ73" s="13"/>
      <c r="WWR73" s="13"/>
      <c r="WWS73" s="13"/>
      <c r="WWT73" s="13"/>
      <c r="WWU73" s="13"/>
      <c r="WWV73" s="13"/>
      <c r="WWW73" s="13"/>
      <c r="WWX73" s="13"/>
      <c r="WWY73" s="13"/>
      <c r="WWZ73" s="13"/>
      <c r="WXA73" s="13"/>
      <c r="WXB73" s="13"/>
      <c r="WXC73" s="13"/>
      <c r="WXD73" s="13"/>
      <c r="WXE73" s="13"/>
      <c r="WXF73" s="13"/>
      <c r="WXG73" s="13"/>
      <c r="WXH73" s="13"/>
      <c r="WXI73" s="13"/>
      <c r="WXJ73" s="13"/>
      <c r="WXK73" s="13"/>
      <c r="WXL73" s="13"/>
      <c r="WXM73" s="13"/>
      <c r="WXN73" s="13"/>
      <c r="WXO73" s="13"/>
      <c r="WXP73" s="13"/>
      <c r="WXQ73" s="13"/>
      <c r="WXR73" s="13"/>
      <c r="WXS73" s="13"/>
      <c r="WXT73" s="13"/>
      <c r="WXU73" s="13"/>
      <c r="WXV73" s="13"/>
      <c r="WXW73" s="13"/>
      <c r="WXX73" s="13"/>
      <c r="WXY73" s="13"/>
      <c r="WXZ73" s="13"/>
      <c r="WYA73" s="13"/>
      <c r="WYB73" s="13"/>
      <c r="WYC73" s="13"/>
      <c r="WYD73" s="13"/>
      <c r="WYE73" s="13"/>
      <c r="WYF73" s="13"/>
      <c r="WYG73" s="13"/>
      <c r="WYH73" s="13"/>
      <c r="WYI73" s="13"/>
      <c r="WYJ73" s="13"/>
      <c r="WYK73" s="13"/>
      <c r="WYL73" s="13"/>
      <c r="WYM73" s="13"/>
      <c r="WYN73" s="13"/>
      <c r="WYO73" s="13"/>
      <c r="WYP73" s="13"/>
      <c r="WYQ73" s="13"/>
      <c r="WYR73" s="13"/>
      <c r="WYS73" s="13"/>
      <c r="WYT73" s="13"/>
      <c r="WYU73" s="13"/>
      <c r="WYV73" s="13"/>
      <c r="WYW73" s="13"/>
      <c r="WYX73" s="13"/>
      <c r="WYY73" s="13"/>
      <c r="WYZ73" s="13"/>
      <c r="WZA73" s="13"/>
      <c r="WZB73" s="13"/>
      <c r="WZC73" s="13"/>
      <c r="WZD73" s="13"/>
      <c r="WZE73" s="13"/>
      <c r="WZF73" s="13"/>
      <c r="WZG73" s="13"/>
      <c r="WZH73" s="13"/>
      <c r="WZI73" s="13"/>
      <c r="WZJ73" s="13"/>
      <c r="WZK73" s="13"/>
      <c r="WZL73" s="13"/>
      <c r="WZM73" s="13"/>
      <c r="WZN73" s="13"/>
      <c r="WZO73" s="13"/>
      <c r="WZP73" s="13"/>
      <c r="WZQ73" s="13"/>
      <c r="WZR73" s="13"/>
      <c r="WZS73" s="13"/>
      <c r="WZT73" s="13"/>
      <c r="WZU73" s="13"/>
      <c r="WZV73" s="13"/>
      <c r="WZW73" s="13"/>
      <c r="WZX73" s="13"/>
      <c r="WZY73" s="13"/>
      <c r="WZZ73" s="13"/>
      <c r="XAA73" s="13"/>
      <c r="XAB73" s="13"/>
      <c r="XAC73" s="13"/>
      <c r="XAD73" s="13"/>
      <c r="XAE73" s="13"/>
      <c r="XAF73" s="13"/>
      <c r="XAG73" s="13"/>
      <c r="XAH73" s="13"/>
      <c r="XAI73" s="13"/>
      <c r="XAJ73" s="13"/>
      <c r="XAK73" s="13"/>
      <c r="XAL73" s="13"/>
      <c r="XAM73" s="13"/>
      <c r="XAN73" s="13"/>
      <c r="XAO73" s="13"/>
      <c r="XAP73" s="13"/>
      <c r="XAQ73" s="13"/>
      <c r="XAR73" s="13"/>
      <c r="XAS73" s="13"/>
      <c r="XAT73" s="13"/>
      <c r="XAU73" s="13"/>
      <c r="XAV73" s="13"/>
      <c r="XAW73" s="13"/>
      <c r="XAX73" s="13"/>
      <c r="XAY73" s="13"/>
      <c r="XAZ73" s="13"/>
      <c r="XBA73" s="13"/>
      <c r="XBB73" s="13"/>
      <c r="XBC73" s="13"/>
      <c r="XBD73" s="13"/>
      <c r="XBE73" s="13"/>
      <c r="XBF73" s="13"/>
      <c r="XBG73" s="13"/>
      <c r="XBH73" s="13"/>
      <c r="XBI73" s="13"/>
      <c r="XBJ73" s="13"/>
      <c r="XBK73" s="13"/>
      <c r="XBL73" s="13"/>
      <c r="XBM73" s="13"/>
      <c r="XBN73" s="13"/>
      <c r="XBO73" s="13"/>
      <c r="XBP73" s="13"/>
      <c r="XBQ73" s="13"/>
      <c r="XBR73" s="13"/>
      <c r="XBS73" s="13"/>
      <c r="XBT73" s="13"/>
      <c r="XBU73" s="13"/>
      <c r="XBV73" s="13"/>
      <c r="XBW73" s="13"/>
      <c r="XBX73" s="13"/>
      <c r="XBY73" s="13"/>
      <c r="XBZ73" s="13"/>
      <c r="XCA73" s="13"/>
      <c r="XCB73" s="13"/>
      <c r="XCC73" s="13"/>
      <c r="XCD73" s="13"/>
      <c r="XCE73" s="13"/>
      <c r="XCF73" s="13"/>
      <c r="XCG73" s="13"/>
      <c r="XCH73" s="13"/>
      <c r="XCI73" s="13"/>
      <c r="XCJ73" s="13"/>
      <c r="XCK73" s="13"/>
      <c r="XCL73" s="13"/>
      <c r="XCM73" s="13"/>
      <c r="XCN73" s="13"/>
      <c r="XCO73" s="13"/>
      <c r="XCP73" s="13"/>
      <c r="XCQ73" s="13"/>
      <c r="XCR73" s="13"/>
      <c r="XCS73" s="13"/>
      <c r="XCT73" s="13"/>
      <c r="XCU73" s="13"/>
      <c r="XCV73" s="13"/>
      <c r="XCW73" s="13"/>
      <c r="XCX73" s="13"/>
      <c r="XCY73" s="13"/>
      <c r="XCZ73" s="13"/>
      <c r="XDA73" s="13"/>
      <c r="XDB73" s="13"/>
      <c r="XDC73" s="13"/>
      <c r="XDD73" s="13"/>
      <c r="XDE73" s="13"/>
      <c r="XDF73" s="13"/>
      <c r="XDG73" s="13"/>
      <c r="XDH73" s="13"/>
      <c r="XDI73" s="13"/>
      <c r="XDJ73" s="13"/>
      <c r="XDK73" s="13"/>
      <c r="XDL73" s="13"/>
      <c r="XDM73" s="13"/>
      <c r="XDN73" s="13"/>
      <c r="XDO73" s="13"/>
      <c r="XDP73" s="13"/>
      <c r="XDQ73" s="13"/>
      <c r="XDR73" s="13"/>
      <c r="XDS73" s="13"/>
      <c r="XDT73" s="13"/>
      <c r="XDU73" s="13"/>
      <c r="XDV73" s="13"/>
      <c r="XDW73" s="13"/>
      <c r="XDX73" s="13"/>
      <c r="XDY73" s="13"/>
      <c r="XDZ73" s="13"/>
      <c r="XEA73" s="13"/>
      <c r="XEB73" s="13"/>
      <c r="XEC73" s="13"/>
      <c r="XED73" s="13"/>
      <c r="XEE73" s="13"/>
      <c r="XEF73" s="13"/>
      <c r="XEG73" s="13"/>
      <c r="XEH73" s="13"/>
      <c r="XEI73" s="13"/>
      <c r="XEJ73" s="13"/>
      <c r="XEK73" s="13"/>
      <c r="XEL73" s="13"/>
      <c r="XEM73" s="13"/>
      <c r="XEN73" s="13"/>
      <c r="XEO73" s="13"/>
      <c r="XEP73" s="13"/>
      <c r="XEQ73" s="13"/>
      <c r="XER73" s="13"/>
      <c r="XES73" s="13"/>
      <c r="XET73" s="13"/>
      <c r="XEU73" s="13"/>
      <c r="XEV73" s="13"/>
      <c r="XEW73" s="13"/>
      <c r="XEX73" s="13"/>
      <c r="XEY73" s="13"/>
      <c r="XEZ73" s="13"/>
      <c r="XFA73" s="13"/>
      <c r="XFB73" s="13"/>
      <c r="XFC73" s="13"/>
      <c r="XFD73" s="13"/>
    </row>
    <row r="74" spans="1:16384">
      <c r="D74" t="s">
        <v>75</v>
      </c>
      <c r="F74" s="13">
        <v>0.1</v>
      </c>
      <c r="G74" s="13">
        <v>0.1</v>
      </c>
      <c r="H74" s="13">
        <v>0.1</v>
      </c>
      <c r="I74" s="13">
        <v>0.11</v>
      </c>
      <c r="J74" s="13">
        <v>0.12320000000000002</v>
      </c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  <c r="IU74" s="13"/>
      <c r="IV74" s="13"/>
      <c r="IW74" s="13"/>
      <c r="IX74" s="13"/>
      <c r="IY74" s="13"/>
      <c r="IZ74" s="13"/>
      <c r="JA74" s="13"/>
      <c r="JB74" s="13"/>
      <c r="JC74" s="13"/>
      <c r="JD74" s="13"/>
      <c r="JE74" s="13"/>
      <c r="JF74" s="13"/>
      <c r="JG74" s="13"/>
      <c r="JH74" s="13"/>
      <c r="JI74" s="13"/>
      <c r="JJ74" s="13"/>
      <c r="JK74" s="13"/>
      <c r="JL74" s="13"/>
      <c r="JM74" s="13"/>
      <c r="JN74" s="13"/>
      <c r="JO74" s="13"/>
      <c r="JP74" s="13"/>
      <c r="JQ74" s="13"/>
      <c r="JR74" s="13"/>
      <c r="JS74" s="13"/>
      <c r="JT74" s="13"/>
      <c r="JU74" s="13"/>
      <c r="JV74" s="13"/>
      <c r="JW74" s="13"/>
      <c r="JX74" s="13"/>
      <c r="JY74" s="13"/>
      <c r="JZ74" s="13"/>
      <c r="KA74" s="13"/>
      <c r="KB74" s="13"/>
      <c r="KC74" s="13"/>
      <c r="KD74" s="13"/>
      <c r="KE74" s="13"/>
      <c r="KF74" s="13"/>
      <c r="KG74" s="13"/>
      <c r="KH74" s="13"/>
      <c r="KI74" s="13"/>
      <c r="KJ74" s="13"/>
      <c r="KK74" s="13"/>
      <c r="KL74" s="13"/>
      <c r="KM74" s="13"/>
      <c r="KN74" s="13"/>
      <c r="KO74" s="13"/>
      <c r="KP74" s="13"/>
      <c r="KQ74" s="13"/>
      <c r="KR74" s="13"/>
      <c r="KS74" s="13"/>
      <c r="KT74" s="13"/>
      <c r="KU74" s="13"/>
      <c r="KV74" s="13"/>
      <c r="KW74" s="13"/>
      <c r="KX74" s="13"/>
      <c r="KY74" s="13"/>
      <c r="KZ74" s="13"/>
      <c r="LA74" s="13"/>
      <c r="LB74" s="13"/>
      <c r="LC74" s="13"/>
      <c r="LD74" s="13"/>
      <c r="LE74" s="13"/>
      <c r="LF74" s="13"/>
      <c r="LG74" s="13"/>
      <c r="LH74" s="13"/>
      <c r="LI74" s="13"/>
      <c r="LJ74" s="13"/>
      <c r="LK74" s="13"/>
      <c r="LL74" s="13"/>
      <c r="LM74" s="13"/>
      <c r="LN74" s="13"/>
      <c r="LO74" s="13"/>
      <c r="LP74" s="13"/>
      <c r="LQ74" s="13"/>
      <c r="LR74" s="13"/>
      <c r="LS74" s="13"/>
      <c r="LT74" s="13"/>
      <c r="LU74" s="13"/>
      <c r="LV74" s="13"/>
      <c r="LW74" s="13"/>
      <c r="LX74" s="13"/>
      <c r="LY74" s="13"/>
      <c r="LZ74" s="13"/>
      <c r="MA74" s="13"/>
      <c r="MB74" s="13"/>
      <c r="MC74" s="13"/>
      <c r="MD74" s="13"/>
      <c r="ME74" s="13"/>
      <c r="MF74" s="13"/>
      <c r="MG74" s="13"/>
      <c r="MH74" s="13"/>
      <c r="MI74" s="13"/>
      <c r="MJ74" s="13"/>
      <c r="MK74" s="13"/>
      <c r="ML74" s="13"/>
      <c r="MM74" s="13"/>
      <c r="MN74" s="13"/>
      <c r="MO74" s="13"/>
      <c r="MP74" s="13"/>
      <c r="MQ74" s="13"/>
      <c r="MR74" s="13"/>
      <c r="MS74" s="13"/>
      <c r="MT74" s="13"/>
      <c r="MU74" s="13"/>
      <c r="MV74" s="13"/>
      <c r="MW74" s="13"/>
      <c r="MX74" s="13"/>
      <c r="MY74" s="13"/>
      <c r="MZ74" s="13"/>
      <c r="NA74" s="13"/>
      <c r="NB74" s="13"/>
      <c r="NC74" s="13"/>
      <c r="ND74" s="13"/>
      <c r="NE74" s="13"/>
      <c r="NF74" s="13"/>
      <c r="NG74" s="13"/>
      <c r="NH74" s="13"/>
      <c r="NI74" s="13"/>
      <c r="NJ74" s="13"/>
      <c r="NK74" s="13"/>
      <c r="NL74" s="13"/>
      <c r="NM74" s="13"/>
      <c r="NN74" s="13"/>
      <c r="NO74" s="13"/>
      <c r="NP74" s="13"/>
      <c r="NQ74" s="13"/>
      <c r="NR74" s="13"/>
      <c r="NS74" s="13"/>
      <c r="NT74" s="13"/>
      <c r="NU74" s="13"/>
      <c r="NV74" s="13"/>
      <c r="NW74" s="13"/>
      <c r="NX74" s="13"/>
      <c r="NY74" s="13"/>
      <c r="NZ74" s="13"/>
      <c r="OA74" s="13"/>
      <c r="OB74" s="13"/>
      <c r="OC74" s="13"/>
      <c r="OD74" s="13"/>
      <c r="OE74" s="13"/>
      <c r="OF74" s="13"/>
      <c r="OG74" s="13"/>
      <c r="OH74" s="13"/>
      <c r="OI74" s="13"/>
      <c r="OJ74" s="13"/>
      <c r="OK74" s="13"/>
      <c r="OL74" s="13"/>
      <c r="OM74" s="13"/>
      <c r="ON74" s="13"/>
      <c r="OO74" s="13"/>
      <c r="OP74" s="13"/>
      <c r="OQ74" s="13"/>
      <c r="OR74" s="13"/>
      <c r="OS74" s="13"/>
      <c r="OT74" s="13"/>
      <c r="OU74" s="13"/>
      <c r="OV74" s="13"/>
      <c r="OW74" s="13"/>
      <c r="OX74" s="13"/>
      <c r="OY74" s="13"/>
      <c r="OZ74" s="13"/>
      <c r="PA74" s="13"/>
      <c r="PB74" s="13"/>
      <c r="PC74" s="13"/>
      <c r="PD74" s="13"/>
      <c r="PE74" s="13"/>
      <c r="PF74" s="13"/>
      <c r="PG74" s="13"/>
      <c r="PH74" s="13"/>
      <c r="PI74" s="13"/>
      <c r="PJ74" s="13"/>
      <c r="PK74" s="13"/>
      <c r="PL74" s="13"/>
      <c r="PM74" s="13"/>
      <c r="PN74" s="13"/>
      <c r="PO74" s="13"/>
      <c r="PP74" s="13"/>
      <c r="PQ74" s="13"/>
      <c r="PR74" s="13"/>
      <c r="PS74" s="13"/>
      <c r="PT74" s="13"/>
      <c r="PU74" s="13"/>
      <c r="PV74" s="13"/>
      <c r="PW74" s="13"/>
      <c r="PX74" s="13"/>
      <c r="PY74" s="13"/>
      <c r="PZ74" s="13"/>
      <c r="QA74" s="13"/>
      <c r="QB74" s="13"/>
      <c r="QC74" s="13"/>
      <c r="QD74" s="13"/>
      <c r="QE74" s="13"/>
      <c r="QF74" s="13"/>
      <c r="QG74" s="13"/>
      <c r="QH74" s="13"/>
      <c r="QI74" s="13"/>
      <c r="QJ74" s="13"/>
      <c r="QK74" s="13"/>
      <c r="QL74" s="13"/>
      <c r="QM74" s="13"/>
      <c r="QN74" s="13"/>
      <c r="QO74" s="13"/>
      <c r="QP74" s="13"/>
      <c r="QQ74" s="13"/>
      <c r="QR74" s="13"/>
      <c r="QS74" s="13"/>
      <c r="QT74" s="13"/>
      <c r="QU74" s="13"/>
      <c r="QV74" s="13"/>
      <c r="QW74" s="13"/>
      <c r="QX74" s="13"/>
      <c r="QY74" s="13"/>
      <c r="QZ74" s="13"/>
      <c r="RA74" s="13"/>
      <c r="RB74" s="13"/>
      <c r="RC74" s="13"/>
      <c r="RD74" s="13"/>
      <c r="RE74" s="13"/>
      <c r="RF74" s="13"/>
      <c r="RG74" s="13"/>
      <c r="RH74" s="13"/>
      <c r="RI74" s="13"/>
      <c r="RJ74" s="13"/>
      <c r="RK74" s="13"/>
      <c r="RL74" s="13"/>
      <c r="RM74" s="13"/>
      <c r="RN74" s="13"/>
      <c r="RO74" s="13"/>
      <c r="RP74" s="13"/>
      <c r="RQ74" s="13"/>
      <c r="RR74" s="13"/>
      <c r="RS74" s="13"/>
      <c r="RT74" s="13"/>
      <c r="RU74" s="13"/>
      <c r="RV74" s="13"/>
      <c r="RW74" s="13"/>
      <c r="RX74" s="13"/>
      <c r="RY74" s="13"/>
      <c r="RZ74" s="13"/>
      <c r="SA74" s="13"/>
      <c r="SB74" s="13"/>
      <c r="SC74" s="13"/>
      <c r="SD74" s="13"/>
      <c r="SE74" s="13"/>
      <c r="SF74" s="13"/>
      <c r="SG74" s="13"/>
      <c r="SH74" s="13"/>
      <c r="SI74" s="13"/>
      <c r="SJ74" s="13"/>
      <c r="SK74" s="13"/>
      <c r="SL74" s="13"/>
      <c r="SM74" s="13"/>
      <c r="SN74" s="13"/>
      <c r="SO74" s="13"/>
      <c r="SP74" s="13"/>
      <c r="SQ74" s="13"/>
      <c r="SR74" s="13"/>
      <c r="SS74" s="13"/>
      <c r="ST74" s="13"/>
      <c r="SU74" s="13"/>
      <c r="SV74" s="13"/>
      <c r="SW74" s="13"/>
      <c r="SX74" s="13"/>
      <c r="SY74" s="13"/>
      <c r="SZ74" s="13"/>
      <c r="TA74" s="13"/>
      <c r="TB74" s="13"/>
      <c r="TC74" s="13"/>
      <c r="TD74" s="13"/>
      <c r="TE74" s="13"/>
      <c r="TF74" s="13"/>
      <c r="TG74" s="13"/>
      <c r="TH74" s="13"/>
      <c r="TI74" s="13"/>
      <c r="TJ74" s="13"/>
      <c r="TK74" s="13"/>
      <c r="TL74" s="13"/>
      <c r="TM74" s="13"/>
      <c r="TN74" s="13"/>
      <c r="TO74" s="13"/>
      <c r="TP74" s="13"/>
      <c r="TQ74" s="13"/>
      <c r="TR74" s="13"/>
      <c r="TS74" s="13"/>
      <c r="TT74" s="13"/>
      <c r="TU74" s="13"/>
      <c r="TV74" s="13"/>
      <c r="TW74" s="13"/>
      <c r="TX74" s="13"/>
      <c r="TY74" s="13"/>
      <c r="TZ74" s="13"/>
      <c r="UA74" s="13"/>
      <c r="UB74" s="13"/>
      <c r="UC74" s="13"/>
      <c r="UD74" s="13"/>
      <c r="UE74" s="13"/>
      <c r="UF74" s="13"/>
      <c r="UG74" s="13"/>
      <c r="UH74" s="13"/>
      <c r="UI74" s="13"/>
      <c r="UJ74" s="13"/>
      <c r="UK74" s="13"/>
      <c r="UL74" s="13"/>
      <c r="UM74" s="13"/>
      <c r="UN74" s="13"/>
      <c r="UO74" s="13"/>
      <c r="UP74" s="13"/>
      <c r="UQ74" s="13"/>
      <c r="UR74" s="13"/>
      <c r="US74" s="13"/>
      <c r="UT74" s="13"/>
      <c r="UU74" s="13"/>
      <c r="UV74" s="13"/>
      <c r="UW74" s="13"/>
      <c r="UX74" s="13"/>
      <c r="UY74" s="13"/>
      <c r="UZ74" s="13"/>
      <c r="VA74" s="13"/>
      <c r="VB74" s="13"/>
      <c r="VC74" s="13"/>
      <c r="VD74" s="13"/>
      <c r="VE74" s="13"/>
      <c r="VF74" s="13"/>
      <c r="VG74" s="13"/>
      <c r="VH74" s="13"/>
      <c r="VI74" s="13"/>
      <c r="VJ74" s="13"/>
      <c r="VK74" s="13"/>
      <c r="VL74" s="13"/>
      <c r="VM74" s="13"/>
      <c r="VN74" s="13"/>
      <c r="VO74" s="13"/>
      <c r="VP74" s="13"/>
      <c r="VQ74" s="13"/>
      <c r="VR74" s="13"/>
      <c r="VS74" s="13"/>
      <c r="VT74" s="13"/>
      <c r="VU74" s="13"/>
      <c r="VV74" s="13"/>
      <c r="VW74" s="13"/>
      <c r="VX74" s="13"/>
      <c r="VY74" s="13"/>
      <c r="VZ74" s="13"/>
      <c r="WA74" s="13"/>
      <c r="WB74" s="13"/>
      <c r="WC74" s="13"/>
      <c r="WD74" s="13"/>
      <c r="WE74" s="13"/>
      <c r="WF74" s="13"/>
      <c r="WG74" s="13"/>
      <c r="WH74" s="13"/>
      <c r="WI74" s="13"/>
      <c r="WJ74" s="13"/>
      <c r="WK74" s="13"/>
      <c r="WL74" s="13"/>
      <c r="WM74" s="13"/>
      <c r="WN74" s="13"/>
      <c r="WO74" s="13"/>
      <c r="WP74" s="13"/>
      <c r="WQ74" s="13"/>
      <c r="WR74" s="13"/>
      <c r="WS74" s="13"/>
      <c r="WT74" s="13"/>
      <c r="WU74" s="13"/>
      <c r="WV74" s="13"/>
      <c r="WW74" s="13"/>
      <c r="WX74" s="13"/>
      <c r="WY74" s="13"/>
      <c r="WZ74" s="13"/>
      <c r="XA74" s="13"/>
      <c r="XB74" s="13"/>
      <c r="XC74" s="13"/>
      <c r="XD74" s="13"/>
      <c r="XE74" s="13"/>
      <c r="XF74" s="13"/>
      <c r="XG74" s="13"/>
      <c r="XH74" s="13"/>
      <c r="XI74" s="13"/>
      <c r="XJ74" s="13"/>
      <c r="XK74" s="13"/>
      <c r="XL74" s="13"/>
      <c r="XM74" s="13"/>
      <c r="XN74" s="13"/>
      <c r="XO74" s="13"/>
      <c r="XP74" s="13"/>
      <c r="XQ74" s="13"/>
      <c r="XR74" s="13"/>
      <c r="XS74" s="13"/>
      <c r="XT74" s="13"/>
      <c r="XU74" s="13"/>
      <c r="XV74" s="13"/>
      <c r="XW74" s="13"/>
      <c r="XX74" s="13"/>
      <c r="XY74" s="13"/>
      <c r="XZ74" s="13"/>
      <c r="YA74" s="13"/>
      <c r="YB74" s="13"/>
      <c r="YC74" s="13"/>
      <c r="YD74" s="13"/>
      <c r="YE74" s="13"/>
      <c r="YF74" s="13"/>
      <c r="YG74" s="13"/>
      <c r="YH74" s="13"/>
      <c r="YI74" s="13"/>
      <c r="YJ74" s="13"/>
      <c r="YK74" s="13"/>
      <c r="YL74" s="13"/>
      <c r="YM74" s="13"/>
      <c r="YN74" s="13"/>
      <c r="YO74" s="13"/>
      <c r="YP74" s="13"/>
      <c r="YQ74" s="13"/>
      <c r="YR74" s="13"/>
      <c r="YS74" s="13"/>
      <c r="YT74" s="13"/>
      <c r="YU74" s="13"/>
      <c r="YV74" s="13"/>
      <c r="YW74" s="13"/>
      <c r="YX74" s="13"/>
      <c r="YY74" s="13"/>
      <c r="YZ74" s="13"/>
      <c r="ZA74" s="13"/>
      <c r="ZB74" s="13"/>
      <c r="ZC74" s="13"/>
      <c r="ZD74" s="13"/>
      <c r="ZE74" s="13"/>
      <c r="ZF74" s="13"/>
      <c r="ZG74" s="13"/>
      <c r="ZH74" s="13"/>
      <c r="ZI74" s="13"/>
      <c r="ZJ74" s="13"/>
      <c r="ZK74" s="13"/>
      <c r="ZL74" s="13"/>
      <c r="ZM74" s="13"/>
      <c r="ZN74" s="13"/>
      <c r="ZO74" s="13"/>
      <c r="ZP74" s="13"/>
      <c r="ZQ74" s="13"/>
      <c r="ZR74" s="13"/>
      <c r="ZS74" s="13"/>
      <c r="ZT74" s="13"/>
      <c r="ZU74" s="13"/>
      <c r="ZV74" s="13"/>
      <c r="ZW74" s="13"/>
      <c r="ZX74" s="13"/>
      <c r="ZY74" s="13"/>
      <c r="ZZ74" s="13"/>
      <c r="AAA74" s="13"/>
      <c r="AAB74" s="13"/>
      <c r="AAC74" s="13"/>
      <c r="AAD74" s="13"/>
      <c r="AAE74" s="13"/>
      <c r="AAF74" s="13"/>
      <c r="AAG74" s="13"/>
      <c r="AAH74" s="13"/>
      <c r="AAI74" s="13"/>
      <c r="AAJ74" s="13"/>
      <c r="AAK74" s="13"/>
      <c r="AAL74" s="13"/>
      <c r="AAM74" s="13"/>
      <c r="AAN74" s="13"/>
      <c r="AAO74" s="13"/>
      <c r="AAP74" s="13"/>
      <c r="AAQ74" s="13"/>
      <c r="AAR74" s="13"/>
      <c r="AAS74" s="13"/>
      <c r="AAT74" s="13"/>
      <c r="AAU74" s="13"/>
      <c r="AAV74" s="13"/>
      <c r="AAW74" s="13"/>
      <c r="AAX74" s="13"/>
      <c r="AAY74" s="13"/>
      <c r="AAZ74" s="13"/>
      <c r="ABA74" s="13"/>
      <c r="ABB74" s="13"/>
      <c r="ABC74" s="13"/>
      <c r="ABD74" s="13"/>
      <c r="ABE74" s="13"/>
      <c r="ABF74" s="13"/>
      <c r="ABG74" s="13"/>
      <c r="ABH74" s="13"/>
      <c r="ABI74" s="13"/>
      <c r="ABJ74" s="13"/>
      <c r="ABK74" s="13"/>
      <c r="ABL74" s="13"/>
      <c r="ABM74" s="13"/>
      <c r="ABN74" s="13"/>
      <c r="ABO74" s="13"/>
      <c r="ABP74" s="13"/>
      <c r="ABQ74" s="13"/>
      <c r="ABR74" s="13"/>
      <c r="ABS74" s="13"/>
      <c r="ABT74" s="13"/>
      <c r="ABU74" s="13"/>
      <c r="ABV74" s="13"/>
      <c r="ABW74" s="13"/>
      <c r="ABX74" s="13"/>
      <c r="ABY74" s="13"/>
      <c r="ABZ74" s="13"/>
      <c r="ACA74" s="13"/>
      <c r="ACB74" s="13"/>
      <c r="ACC74" s="13"/>
      <c r="ACD74" s="13"/>
      <c r="ACE74" s="13"/>
      <c r="ACF74" s="13"/>
      <c r="ACG74" s="13"/>
      <c r="ACH74" s="13"/>
      <c r="ACI74" s="13"/>
      <c r="ACJ74" s="13"/>
      <c r="ACK74" s="13"/>
      <c r="ACL74" s="13"/>
      <c r="ACM74" s="13"/>
      <c r="ACN74" s="13"/>
      <c r="ACO74" s="13"/>
      <c r="ACP74" s="13"/>
      <c r="ACQ74" s="13"/>
      <c r="ACR74" s="13"/>
      <c r="ACS74" s="13"/>
      <c r="ACT74" s="13"/>
      <c r="ACU74" s="13"/>
      <c r="ACV74" s="13"/>
      <c r="ACW74" s="13"/>
      <c r="ACX74" s="13"/>
      <c r="ACY74" s="13"/>
      <c r="ACZ74" s="13"/>
      <c r="ADA74" s="13"/>
      <c r="ADB74" s="13"/>
      <c r="ADC74" s="13"/>
      <c r="ADD74" s="13"/>
      <c r="ADE74" s="13"/>
      <c r="ADF74" s="13"/>
      <c r="ADG74" s="13"/>
      <c r="ADH74" s="13"/>
      <c r="ADI74" s="13"/>
      <c r="ADJ74" s="13"/>
      <c r="ADK74" s="13"/>
      <c r="ADL74" s="13"/>
      <c r="ADM74" s="13"/>
      <c r="ADN74" s="13"/>
      <c r="ADO74" s="13"/>
      <c r="ADP74" s="13"/>
      <c r="ADQ74" s="13"/>
      <c r="ADR74" s="13"/>
      <c r="ADS74" s="13"/>
      <c r="ADT74" s="13"/>
      <c r="ADU74" s="13"/>
      <c r="ADV74" s="13"/>
      <c r="ADW74" s="13"/>
      <c r="ADX74" s="13"/>
      <c r="ADY74" s="13"/>
      <c r="ADZ74" s="13"/>
      <c r="AEA74" s="13"/>
      <c r="AEB74" s="13"/>
      <c r="AEC74" s="13"/>
      <c r="AED74" s="13"/>
      <c r="AEE74" s="13"/>
      <c r="AEF74" s="13"/>
      <c r="AEG74" s="13"/>
      <c r="AEH74" s="13"/>
      <c r="AEI74" s="13"/>
      <c r="AEJ74" s="13"/>
      <c r="AEK74" s="13"/>
      <c r="AEL74" s="13"/>
      <c r="AEM74" s="13"/>
      <c r="AEN74" s="13"/>
      <c r="AEO74" s="13"/>
      <c r="AEP74" s="13"/>
      <c r="AEQ74" s="13"/>
      <c r="AER74" s="13"/>
      <c r="AES74" s="13"/>
      <c r="AET74" s="13"/>
      <c r="AEU74" s="13"/>
      <c r="AEV74" s="13"/>
      <c r="AEW74" s="13"/>
      <c r="AEX74" s="13"/>
      <c r="AEY74" s="13"/>
      <c r="AEZ74" s="13"/>
      <c r="AFA74" s="13"/>
      <c r="AFB74" s="13"/>
      <c r="AFC74" s="13"/>
      <c r="AFD74" s="13"/>
      <c r="AFE74" s="13"/>
      <c r="AFF74" s="13"/>
      <c r="AFG74" s="13"/>
      <c r="AFH74" s="13"/>
      <c r="AFI74" s="13"/>
      <c r="AFJ74" s="13"/>
      <c r="AFK74" s="13"/>
      <c r="AFL74" s="13"/>
      <c r="AFM74" s="13"/>
      <c r="AFN74" s="13"/>
      <c r="AFO74" s="13"/>
      <c r="AFP74" s="13"/>
      <c r="AFQ74" s="13"/>
      <c r="AFR74" s="13"/>
      <c r="AFS74" s="13"/>
      <c r="AFT74" s="13"/>
      <c r="AFU74" s="13"/>
      <c r="AFV74" s="13"/>
      <c r="AFW74" s="13"/>
      <c r="AFX74" s="13"/>
      <c r="AFY74" s="13"/>
      <c r="AFZ74" s="13"/>
      <c r="AGA74" s="13"/>
      <c r="AGB74" s="13"/>
      <c r="AGC74" s="13"/>
      <c r="AGD74" s="13"/>
      <c r="AGE74" s="13"/>
      <c r="AGF74" s="13"/>
      <c r="AGG74" s="13"/>
      <c r="AGH74" s="13"/>
      <c r="AGI74" s="13"/>
      <c r="AGJ74" s="13"/>
      <c r="AGK74" s="13"/>
      <c r="AGL74" s="13"/>
      <c r="AGM74" s="13"/>
      <c r="AGN74" s="13"/>
      <c r="AGO74" s="13"/>
      <c r="AGP74" s="13"/>
      <c r="AGQ74" s="13"/>
      <c r="AGR74" s="13"/>
      <c r="AGS74" s="13"/>
      <c r="AGT74" s="13"/>
      <c r="AGU74" s="13"/>
      <c r="AGV74" s="13"/>
      <c r="AGW74" s="13"/>
      <c r="AGX74" s="13"/>
      <c r="AGY74" s="13"/>
      <c r="AGZ74" s="13"/>
      <c r="AHA74" s="13"/>
      <c r="AHB74" s="13"/>
      <c r="AHC74" s="13"/>
      <c r="AHD74" s="13"/>
      <c r="AHE74" s="13"/>
      <c r="AHF74" s="13"/>
      <c r="AHG74" s="13"/>
      <c r="AHH74" s="13"/>
      <c r="AHI74" s="13"/>
      <c r="AHJ74" s="13"/>
      <c r="AHK74" s="13"/>
      <c r="AHL74" s="13"/>
      <c r="AHM74" s="13"/>
      <c r="AHN74" s="13"/>
      <c r="AHO74" s="13"/>
      <c r="AHP74" s="13"/>
      <c r="AHQ74" s="13"/>
      <c r="AHR74" s="13"/>
      <c r="AHS74" s="13"/>
      <c r="AHT74" s="13"/>
      <c r="AHU74" s="13"/>
      <c r="AHV74" s="13"/>
      <c r="AHW74" s="13"/>
      <c r="AHX74" s="13"/>
      <c r="AHY74" s="13"/>
      <c r="AHZ74" s="13"/>
      <c r="AIA74" s="13"/>
      <c r="AIB74" s="13"/>
      <c r="AIC74" s="13"/>
      <c r="AID74" s="13"/>
      <c r="AIE74" s="13"/>
      <c r="AIF74" s="13"/>
      <c r="AIG74" s="13"/>
      <c r="AIH74" s="13"/>
      <c r="AII74" s="13"/>
      <c r="AIJ74" s="13"/>
      <c r="AIK74" s="13"/>
      <c r="AIL74" s="13"/>
      <c r="AIM74" s="13"/>
      <c r="AIN74" s="13"/>
      <c r="AIO74" s="13"/>
      <c r="AIP74" s="13"/>
      <c r="AIQ74" s="13"/>
      <c r="AIR74" s="13"/>
      <c r="AIS74" s="13"/>
      <c r="AIT74" s="13"/>
      <c r="AIU74" s="13"/>
      <c r="AIV74" s="13"/>
      <c r="AIW74" s="13"/>
      <c r="AIX74" s="13"/>
      <c r="AIY74" s="13"/>
      <c r="AIZ74" s="13"/>
      <c r="AJA74" s="13"/>
      <c r="AJB74" s="13"/>
      <c r="AJC74" s="13"/>
      <c r="AJD74" s="13"/>
      <c r="AJE74" s="13"/>
      <c r="AJF74" s="13"/>
      <c r="AJG74" s="13"/>
      <c r="AJH74" s="13"/>
      <c r="AJI74" s="13"/>
      <c r="AJJ74" s="13"/>
      <c r="AJK74" s="13"/>
      <c r="AJL74" s="13"/>
      <c r="AJM74" s="13"/>
      <c r="AJN74" s="13"/>
      <c r="AJO74" s="13"/>
      <c r="AJP74" s="13"/>
      <c r="AJQ74" s="13"/>
      <c r="AJR74" s="13"/>
      <c r="AJS74" s="13"/>
      <c r="AJT74" s="13"/>
      <c r="AJU74" s="13"/>
      <c r="AJV74" s="13"/>
      <c r="AJW74" s="13"/>
      <c r="AJX74" s="13"/>
      <c r="AJY74" s="13"/>
      <c r="AJZ74" s="13"/>
      <c r="AKA74" s="13"/>
      <c r="AKB74" s="13"/>
      <c r="AKC74" s="13"/>
      <c r="AKD74" s="13"/>
      <c r="AKE74" s="13"/>
      <c r="AKF74" s="13"/>
      <c r="AKG74" s="13"/>
      <c r="AKH74" s="13"/>
      <c r="AKI74" s="13"/>
      <c r="AKJ74" s="13"/>
      <c r="AKK74" s="13"/>
      <c r="AKL74" s="13"/>
      <c r="AKM74" s="13"/>
      <c r="AKN74" s="13"/>
      <c r="AKO74" s="13"/>
      <c r="AKP74" s="13"/>
      <c r="AKQ74" s="13"/>
      <c r="AKR74" s="13"/>
      <c r="AKS74" s="13"/>
      <c r="AKT74" s="13"/>
      <c r="AKU74" s="13"/>
      <c r="AKV74" s="13"/>
      <c r="AKW74" s="13"/>
      <c r="AKX74" s="13"/>
      <c r="AKY74" s="13"/>
      <c r="AKZ74" s="13"/>
      <c r="ALA74" s="13"/>
      <c r="ALB74" s="13"/>
      <c r="ALC74" s="13"/>
      <c r="ALD74" s="13"/>
      <c r="ALE74" s="13"/>
      <c r="ALF74" s="13"/>
      <c r="ALG74" s="13"/>
      <c r="ALH74" s="13"/>
      <c r="ALI74" s="13"/>
      <c r="ALJ74" s="13"/>
      <c r="ALK74" s="13"/>
      <c r="ALL74" s="13"/>
      <c r="ALM74" s="13"/>
      <c r="ALN74" s="13"/>
      <c r="ALO74" s="13"/>
      <c r="ALP74" s="13"/>
      <c r="ALQ74" s="13"/>
      <c r="ALR74" s="13"/>
      <c r="ALS74" s="13"/>
      <c r="ALT74" s="13"/>
      <c r="ALU74" s="13"/>
      <c r="ALV74" s="13"/>
      <c r="ALW74" s="13"/>
      <c r="ALX74" s="13"/>
      <c r="ALY74" s="13"/>
      <c r="ALZ74" s="13"/>
      <c r="AMA74" s="13"/>
      <c r="AMB74" s="13"/>
      <c r="AMC74" s="13"/>
      <c r="AMD74" s="13"/>
      <c r="AME74" s="13"/>
      <c r="AMF74" s="13"/>
      <c r="AMG74" s="13"/>
      <c r="AMH74" s="13"/>
      <c r="AMI74" s="13"/>
      <c r="AMJ74" s="13"/>
      <c r="AMK74" s="13"/>
      <c r="AML74" s="13"/>
      <c r="AMM74" s="13"/>
      <c r="AMN74" s="13"/>
      <c r="AMO74" s="13"/>
      <c r="AMP74" s="13"/>
      <c r="AMQ74" s="13"/>
      <c r="AMR74" s="13"/>
      <c r="AMS74" s="13"/>
      <c r="AMT74" s="13"/>
      <c r="AMU74" s="13"/>
      <c r="AMV74" s="13"/>
      <c r="AMW74" s="13"/>
      <c r="AMX74" s="13"/>
      <c r="AMY74" s="13"/>
      <c r="AMZ74" s="13"/>
      <c r="ANA74" s="13"/>
      <c r="ANB74" s="13"/>
      <c r="ANC74" s="13"/>
      <c r="AND74" s="13"/>
      <c r="ANE74" s="13"/>
      <c r="ANF74" s="13"/>
      <c r="ANG74" s="13"/>
      <c r="ANH74" s="13"/>
      <c r="ANI74" s="13"/>
      <c r="ANJ74" s="13"/>
      <c r="ANK74" s="13"/>
      <c r="ANL74" s="13"/>
      <c r="ANM74" s="13"/>
      <c r="ANN74" s="13"/>
      <c r="ANO74" s="13"/>
      <c r="ANP74" s="13"/>
      <c r="ANQ74" s="13"/>
      <c r="ANR74" s="13"/>
      <c r="ANS74" s="13"/>
      <c r="ANT74" s="13"/>
      <c r="ANU74" s="13"/>
      <c r="ANV74" s="13"/>
      <c r="ANW74" s="13"/>
      <c r="ANX74" s="13"/>
      <c r="ANY74" s="13"/>
      <c r="ANZ74" s="13"/>
      <c r="AOA74" s="13"/>
      <c r="AOB74" s="13"/>
      <c r="AOC74" s="13"/>
      <c r="AOD74" s="13"/>
      <c r="AOE74" s="13"/>
      <c r="AOF74" s="13"/>
      <c r="AOG74" s="13"/>
      <c r="AOH74" s="13"/>
      <c r="AOI74" s="13"/>
      <c r="AOJ74" s="13"/>
      <c r="AOK74" s="13"/>
      <c r="AOL74" s="13"/>
      <c r="AOM74" s="13"/>
      <c r="AON74" s="13"/>
      <c r="AOO74" s="13"/>
      <c r="AOP74" s="13"/>
      <c r="AOQ74" s="13"/>
      <c r="AOR74" s="13"/>
      <c r="AOS74" s="13"/>
      <c r="AOT74" s="13"/>
      <c r="AOU74" s="13"/>
      <c r="AOV74" s="13"/>
      <c r="AOW74" s="13"/>
      <c r="AOX74" s="13"/>
      <c r="AOY74" s="13"/>
      <c r="AOZ74" s="13"/>
      <c r="APA74" s="13"/>
      <c r="APB74" s="13"/>
      <c r="APC74" s="13"/>
      <c r="APD74" s="13"/>
      <c r="APE74" s="13"/>
      <c r="APF74" s="13"/>
      <c r="APG74" s="13"/>
      <c r="APH74" s="13"/>
      <c r="API74" s="13"/>
      <c r="APJ74" s="13"/>
      <c r="APK74" s="13"/>
      <c r="APL74" s="13"/>
      <c r="APM74" s="13"/>
      <c r="APN74" s="13"/>
      <c r="APO74" s="13"/>
      <c r="APP74" s="13"/>
      <c r="APQ74" s="13"/>
      <c r="APR74" s="13"/>
      <c r="APS74" s="13"/>
      <c r="APT74" s="13"/>
      <c r="APU74" s="13"/>
      <c r="APV74" s="13"/>
      <c r="APW74" s="13"/>
      <c r="APX74" s="13"/>
      <c r="APY74" s="13"/>
      <c r="APZ74" s="13"/>
      <c r="AQA74" s="13"/>
      <c r="AQB74" s="13"/>
      <c r="AQC74" s="13"/>
      <c r="AQD74" s="13"/>
      <c r="AQE74" s="13"/>
      <c r="AQF74" s="13"/>
      <c r="AQG74" s="13"/>
      <c r="AQH74" s="13"/>
      <c r="AQI74" s="13"/>
      <c r="AQJ74" s="13"/>
      <c r="AQK74" s="13"/>
      <c r="AQL74" s="13"/>
      <c r="AQM74" s="13"/>
      <c r="AQN74" s="13"/>
      <c r="AQO74" s="13"/>
      <c r="AQP74" s="13"/>
      <c r="AQQ74" s="13"/>
      <c r="AQR74" s="13"/>
      <c r="AQS74" s="13"/>
      <c r="AQT74" s="13"/>
      <c r="AQU74" s="13"/>
      <c r="AQV74" s="13"/>
      <c r="AQW74" s="13"/>
      <c r="AQX74" s="13"/>
      <c r="AQY74" s="13"/>
      <c r="AQZ74" s="13"/>
      <c r="ARA74" s="13"/>
      <c r="ARB74" s="13"/>
      <c r="ARC74" s="13"/>
      <c r="ARD74" s="13"/>
      <c r="ARE74" s="13"/>
      <c r="ARF74" s="13"/>
      <c r="ARG74" s="13"/>
      <c r="ARH74" s="13"/>
      <c r="ARI74" s="13"/>
      <c r="ARJ74" s="13"/>
      <c r="ARK74" s="13"/>
      <c r="ARL74" s="13"/>
      <c r="ARM74" s="13"/>
      <c r="ARN74" s="13"/>
      <c r="ARO74" s="13"/>
      <c r="ARP74" s="13"/>
      <c r="ARQ74" s="13"/>
      <c r="ARR74" s="13"/>
      <c r="ARS74" s="13"/>
      <c r="ART74" s="13"/>
      <c r="ARU74" s="13"/>
      <c r="ARV74" s="13"/>
      <c r="ARW74" s="13"/>
      <c r="ARX74" s="13"/>
      <c r="ARY74" s="13"/>
      <c r="ARZ74" s="13"/>
      <c r="ASA74" s="13"/>
      <c r="ASB74" s="13"/>
      <c r="ASC74" s="13"/>
      <c r="ASD74" s="13"/>
      <c r="ASE74" s="13"/>
      <c r="ASF74" s="13"/>
      <c r="ASG74" s="13"/>
      <c r="ASH74" s="13"/>
      <c r="ASI74" s="13"/>
      <c r="ASJ74" s="13"/>
      <c r="ASK74" s="13"/>
      <c r="ASL74" s="13"/>
      <c r="ASM74" s="13"/>
      <c r="ASN74" s="13"/>
      <c r="ASO74" s="13"/>
      <c r="ASP74" s="13"/>
      <c r="ASQ74" s="13"/>
      <c r="ASR74" s="13"/>
      <c r="ASS74" s="13"/>
      <c r="AST74" s="13"/>
      <c r="ASU74" s="13"/>
      <c r="ASV74" s="13"/>
      <c r="ASW74" s="13"/>
      <c r="ASX74" s="13"/>
      <c r="ASY74" s="13"/>
      <c r="ASZ74" s="13"/>
      <c r="ATA74" s="13"/>
      <c r="ATB74" s="13"/>
      <c r="ATC74" s="13"/>
      <c r="ATD74" s="13"/>
      <c r="ATE74" s="13"/>
      <c r="ATF74" s="13"/>
      <c r="ATG74" s="13"/>
      <c r="ATH74" s="13"/>
      <c r="ATI74" s="13"/>
      <c r="ATJ74" s="13"/>
      <c r="ATK74" s="13"/>
      <c r="ATL74" s="13"/>
      <c r="ATM74" s="13"/>
      <c r="ATN74" s="13"/>
      <c r="ATO74" s="13"/>
      <c r="ATP74" s="13"/>
      <c r="ATQ74" s="13"/>
      <c r="ATR74" s="13"/>
      <c r="ATS74" s="13"/>
      <c r="ATT74" s="13"/>
      <c r="ATU74" s="13"/>
      <c r="ATV74" s="13"/>
      <c r="ATW74" s="13"/>
      <c r="ATX74" s="13"/>
      <c r="ATY74" s="13"/>
      <c r="ATZ74" s="13"/>
      <c r="AUA74" s="13"/>
      <c r="AUB74" s="13"/>
      <c r="AUC74" s="13"/>
      <c r="AUD74" s="13"/>
      <c r="AUE74" s="13"/>
      <c r="AUF74" s="13"/>
      <c r="AUG74" s="13"/>
      <c r="AUH74" s="13"/>
      <c r="AUI74" s="13"/>
      <c r="AUJ74" s="13"/>
      <c r="AUK74" s="13"/>
      <c r="AUL74" s="13"/>
      <c r="AUM74" s="13"/>
      <c r="AUN74" s="13"/>
      <c r="AUO74" s="13"/>
      <c r="AUP74" s="13"/>
      <c r="AUQ74" s="13"/>
      <c r="AUR74" s="13"/>
      <c r="AUS74" s="13"/>
      <c r="AUT74" s="13"/>
      <c r="AUU74" s="13"/>
      <c r="AUV74" s="13"/>
      <c r="AUW74" s="13"/>
      <c r="AUX74" s="13"/>
      <c r="AUY74" s="13"/>
      <c r="AUZ74" s="13"/>
      <c r="AVA74" s="13"/>
      <c r="AVB74" s="13"/>
      <c r="AVC74" s="13"/>
      <c r="AVD74" s="13"/>
      <c r="AVE74" s="13"/>
      <c r="AVF74" s="13"/>
      <c r="AVG74" s="13"/>
      <c r="AVH74" s="13"/>
      <c r="AVI74" s="13"/>
      <c r="AVJ74" s="13"/>
      <c r="AVK74" s="13"/>
      <c r="AVL74" s="13"/>
      <c r="AVM74" s="13"/>
      <c r="AVN74" s="13"/>
      <c r="AVO74" s="13"/>
      <c r="AVP74" s="13"/>
      <c r="AVQ74" s="13"/>
      <c r="AVR74" s="13"/>
      <c r="AVS74" s="13"/>
      <c r="AVT74" s="13"/>
      <c r="AVU74" s="13"/>
      <c r="AVV74" s="13"/>
      <c r="AVW74" s="13"/>
      <c r="AVX74" s="13"/>
      <c r="AVY74" s="13"/>
      <c r="AVZ74" s="13"/>
      <c r="AWA74" s="13"/>
      <c r="AWB74" s="13"/>
      <c r="AWC74" s="13"/>
      <c r="AWD74" s="13"/>
      <c r="AWE74" s="13"/>
      <c r="AWF74" s="13"/>
      <c r="AWG74" s="13"/>
      <c r="AWH74" s="13"/>
      <c r="AWI74" s="13"/>
      <c r="AWJ74" s="13"/>
      <c r="AWK74" s="13"/>
      <c r="AWL74" s="13"/>
      <c r="AWM74" s="13"/>
      <c r="AWN74" s="13"/>
      <c r="AWO74" s="13"/>
      <c r="AWP74" s="13"/>
      <c r="AWQ74" s="13"/>
      <c r="AWR74" s="13"/>
      <c r="AWS74" s="13"/>
      <c r="AWT74" s="13"/>
      <c r="AWU74" s="13"/>
      <c r="AWV74" s="13"/>
      <c r="AWW74" s="13"/>
      <c r="AWX74" s="13"/>
      <c r="AWY74" s="13"/>
      <c r="AWZ74" s="13"/>
      <c r="AXA74" s="13"/>
      <c r="AXB74" s="13"/>
      <c r="AXC74" s="13"/>
      <c r="AXD74" s="13"/>
      <c r="AXE74" s="13"/>
      <c r="AXF74" s="13"/>
      <c r="AXG74" s="13"/>
      <c r="AXH74" s="13"/>
      <c r="AXI74" s="13"/>
      <c r="AXJ74" s="13"/>
      <c r="AXK74" s="13"/>
      <c r="AXL74" s="13"/>
      <c r="AXM74" s="13"/>
      <c r="AXN74" s="13"/>
      <c r="AXO74" s="13"/>
      <c r="AXP74" s="13"/>
      <c r="AXQ74" s="13"/>
      <c r="AXR74" s="13"/>
      <c r="AXS74" s="13"/>
      <c r="AXT74" s="13"/>
      <c r="AXU74" s="13"/>
      <c r="AXV74" s="13"/>
      <c r="AXW74" s="13"/>
      <c r="AXX74" s="13"/>
      <c r="AXY74" s="13"/>
      <c r="AXZ74" s="13"/>
      <c r="AYA74" s="13"/>
      <c r="AYB74" s="13"/>
      <c r="AYC74" s="13"/>
      <c r="AYD74" s="13"/>
      <c r="AYE74" s="13"/>
      <c r="AYF74" s="13"/>
      <c r="AYG74" s="13"/>
      <c r="AYH74" s="13"/>
      <c r="AYI74" s="13"/>
      <c r="AYJ74" s="13"/>
      <c r="AYK74" s="13"/>
      <c r="AYL74" s="13"/>
      <c r="AYM74" s="13"/>
      <c r="AYN74" s="13"/>
      <c r="AYO74" s="13"/>
      <c r="AYP74" s="13"/>
      <c r="AYQ74" s="13"/>
      <c r="AYR74" s="13"/>
      <c r="AYS74" s="13"/>
      <c r="AYT74" s="13"/>
      <c r="AYU74" s="13"/>
      <c r="AYV74" s="13"/>
      <c r="AYW74" s="13"/>
      <c r="AYX74" s="13"/>
      <c r="AYY74" s="13"/>
      <c r="AYZ74" s="13"/>
      <c r="AZA74" s="13"/>
      <c r="AZB74" s="13"/>
      <c r="AZC74" s="13"/>
      <c r="AZD74" s="13"/>
      <c r="AZE74" s="13"/>
      <c r="AZF74" s="13"/>
      <c r="AZG74" s="13"/>
      <c r="AZH74" s="13"/>
      <c r="AZI74" s="13"/>
      <c r="AZJ74" s="13"/>
      <c r="AZK74" s="13"/>
      <c r="AZL74" s="13"/>
      <c r="AZM74" s="13"/>
      <c r="AZN74" s="13"/>
      <c r="AZO74" s="13"/>
      <c r="AZP74" s="13"/>
      <c r="AZQ74" s="13"/>
      <c r="AZR74" s="13"/>
      <c r="AZS74" s="13"/>
      <c r="AZT74" s="13"/>
      <c r="AZU74" s="13"/>
      <c r="AZV74" s="13"/>
      <c r="AZW74" s="13"/>
      <c r="AZX74" s="13"/>
      <c r="AZY74" s="13"/>
      <c r="AZZ74" s="13"/>
      <c r="BAA74" s="13"/>
      <c r="BAB74" s="13"/>
      <c r="BAC74" s="13"/>
      <c r="BAD74" s="13"/>
      <c r="BAE74" s="13"/>
      <c r="BAF74" s="13"/>
      <c r="BAG74" s="13"/>
      <c r="BAH74" s="13"/>
      <c r="BAI74" s="13"/>
      <c r="BAJ74" s="13"/>
      <c r="BAK74" s="13"/>
      <c r="BAL74" s="13"/>
      <c r="BAM74" s="13"/>
      <c r="BAN74" s="13"/>
      <c r="BAO74" s="13"/>
      <c r="BAP74" s="13"/>
      <c r="BAQ74" s="13"/>
      <c r="BAR74" s="13"/>
      <c r="BAS74" s="13"/>
      <c r="BAT74" s="13"/>
      <c r="BAU74" s="13"/>
      <c r="BAV74" s="13"/>
      <c r="BAW74" s="13"/>
      <c r="BAX74" s="13"/>
      <c r="BAY74" s="13"/>
      <c r="BAZ74" s="13"/>
      <c r="BBA74" s="13"/>
      <c r="BBB74" s="13"/>
      <c r="BBC74" s="13"/>
      <c r="BBD74" s="13"/>
      <c r="BBE74" s="13"/>
      <c r="BBF74" s="13"/>
      <c r="BBG74" s="13"/>
      <c r="BBH74" s="13"/>
      <c r="BBI74" s="13"/>
      <c r="BBJ74" s="13"/>
      <c r="BBK74" s="13"/>
      <c r="BBL74" s="13"/>
      <c r="BBM74" s="13"/>
      <c r="BBN74" s="13"/>
      <c r="BBO74" s="13"/>
      <c r="BBP74" s="13"/>
      <c r="BBQ74" s="13"/>
      <c r="BBR74" s="13"/>
      <c r="BBS74" s="13"/>
      <c r="BBT74" s="13"/>
      <c r="BBU74" s="13"/>
      <c r="BBV74" s="13"/>
      <c r="BBW74" s="13"/>
      <c r="BBX74" s="13"/>
      <c r="BBY74" s="13"/>
      <c r="BBZ74" s="13"/>
      <c r="BCA74" s="13"/>
      <c r="BCB74" s="13"/>
      <c r="BCC74" s="13"/>
      <c r="BCD74" s="13"/>
      <c r="BCE74" s="13"/>
      <c r="BCF74" s="13"/>
      <c r="BCG74" s="13"/>
      <c r="BCH74" s="13"/>
      <c r="BCI74" s="13"/>
      <c r="BCJ74" s="13"/>
      <c r="BCK74" s="13"/>
      <c r="BCL74" s="13"/>
      <c r="BCM74" s="13"/>
      <c r="BCN74" s="13"/>
      <c r="BCO74" s="13"/>
      <c r="BCP74" s="13"/>
      <c r="BCQ74" s="13"/>
      <c r="BCR74" s="13"/>
      <c r="BCS74" s="13"/>
      <c r="BCT74" s="13"/>
      <c r="BCU74" s="13"/>
      <c r="BCV74" s="13"/>
      <c r="BCW74" s="13"/>
      <c r="BCX74" s="13"/>
      <c r="BCY74" s="13"/>
      <c r="BCZ74" s="13"/>
      <c r="BDA74" s="13"/>
      <c r="BDB74" s="13"/>
      <c r="BDC74" s="13"/>
      <c r="BDD74" s="13"/>
      <c r="BDE74" s="13"/>
      <c r="BDF74" s="13"/>
      <c r="BDG74" s="13"/>
      <c r="BDH74" s="13"/>
      <c r="BDI74" s="13"/>
      <c r="BDJ74" s="13"/>
      <c r="BDK74" s="13"/>
      <c r="BDL74" s="13"/>
      <c r="BDM74" s="13"/>
      <c r="BDN74" s="13"/>
      <c r="BDO74" s="13"/>
      <c r="BDP74" s="13"/>
      <c r="BDQ74" s="13"/>
      <c r="BDR74" s="13"/>
      <c r="BDS74" s="13"/>
      <c r="BDT74" s="13"/>
      <c r="BDU74" s="13"/>
      <c r="BDV74" s="13"/>
      <c r="BDW74" s="13"/>
      <c r="BDX74" s="13"/>
      <c r="BDY74" s="13"/>
      <c r="BDZ74" s="13"/>
      <c r="BEA74" s="13"/>
      <c r="BEB74" s="13"/>
      <c r="BEC74" s="13"/>
      <c r="BED74" s="13"/>
      <c r="BEE74" s="13"/>
      <c r="BEF74" s="13"/>
      <c r="BEG74" s="13"/>
      <c r="BEH74" s="13"/>
      <c r="BEI74" s="13"/>
      <c r="BEJ74" s="13"/>
      <c r="BEK74" s="13"/>
      <c r="BEL74" s="13"/>
      <c r="BEM74" s="13"/>
      <c r="BEN74" s="13"/>
      <c r="BEO74" s="13"/>
      <c r="BEP74" s="13"/>
      <c r="BEQ74" s="13"/>
      <c r="BER74" s="13"/>
      <c r="BES74" s="13"/>
      <c r="BET74" s="13"/>
      <c r="BEU74" s="13"/>
      <c r="BEV74" s="13"/>
      <c r="BEW74" s="13"/>
      <c r="BEX74" s="13"/>
      <c r="BEY74" s="13"/>
      <c r="BEZ74" s="13"/>
      <c r="BFA74" s="13"/>
      <c r="BFB74" s="13"/>
      <c r="BFC74" s="13"/>
      <c r="BFD74" s="13"/>
      <c r="BFE74" s="13"/>
      <c r="BFF74" s="13"/>
      <c r="BFG74" s="13"/>
      <c r="BFH74" s="13"/>
      <c r="BFI74" s="13"/>
      <c r="BFJ74" s="13"/>
      <c r="BFK74" s="13"/>
      <c r="BFL74" s="13"/>
      <c r="BFM74" s="13"/>
      <c r="BFN74" s="13"/>
      <c r="BFO74" s="13"/>
      <c r="BFP74" s="13"/>
      <c r="BFQ74" s="13"/>
      <c r="BFR74" s="13"/>
      <c r="BFS74" s="13"/>
      <c r="BFT74" s="13"/>
      <c r="BFU74" s="13"/>
      <c r="BFV74" s="13"/>
      <c r="BFW74" s="13"/>
      <c r="BFX74" s="13"/>
      <c r="BFY74" s="13"/>
      <c r="BFZ74" s="13"/>
      <c r="BGA74" s="13"/>
      <c r="BGB74" s="13"/>
      <c r="BGC74" s="13"/>
      <c r="BGD74" s="13"/>
      <c r="BGE74" s="13"/>
      <c r="BGF74" s="13"/>
      <c r="BGG74" s="13"/>
      <c r="BGH74" s="13"/>
      <c r="BGI74" s="13"/>
      <c r="BGJ74" s="13"/>
      <c r="BGK74" s="13"/>
      <c r="BGL74" s="13"/>
      <c r="BGM74" s="13"/>
      <c r="BGN74" s="13"/>
      <c r="BGO74" s="13"/>
      <c r="BGP74" s="13"/>
      <c r="BGQ74" s="13"/>
      <c r="BGR74" s="13"/>
      <c r="BGS74" s="13"/>
      <c r="BGT74" s="13"/>
      <c r="BGU74" s="13"/>
      <c r="BGV74" s="13"/>
      <c r="BGW74" s="13"/>
      <c r="BGX74" s="13"/>
      <c r="BGY74" s="13"/>
      <c r="BGZ74" s="13"/>
      <c r="BHA74" s="13"/>
      <c r="BHB74" s="13"/>
      <c r="BHC74" s="13"/>
      <c r="BHD74" s="13"/>
      <c r="BHE74" s="13"/>
      <c r="BHF74" s="13"/>
      <c r="BHG74" s="13"/>
      <c r="BHH74" s="13"/>
      <c r="BHI74" s="13"/>
      <c r="BHJ74" s="13"/>
      <c r="BHK74" s="13"/>
      <c r="BHL74" s="13"/>
      <c r="BHM74" s="13"/>
      <c r="BHN74" s="13"/>
      <c r="BHO74" s="13"/>
      <c r="BHP74" s="13"/>
      <c r="BHQ74" s="13"/>
      <c r="BHR74" s="13"/>
      <c r="BHS74" s="13"/>
      <c r="BHT74" s="13"/>
      <c r="BHU74" s="13"/>
      <c r="BHV74" s="13"/>
      <c r="BHW74" s="13"/>
      <c r="BHX74" s="13"/>
      <c r="BHY74" s="13"/>
      <c r="BHZ74" s="13"/>
      <c r="BIA74" s="13"/>
      <c r="BIB74" s="13"/>
      <c r="BIC74" s="13"/>
      <c r="BID74" s="13"/>
      <c r="BIE74" s="13"/>
      <c r="BIF74" s="13"/>
      <c r="BIG74" s="13"/>
      <c r="BIH74" s="13"/>
      <c r="BII74" s="13"/>
      <c r="BIJ74" s="13"/>
      <c r="BIK74" s="13"/>
      <c r="BIL74" s="13"/>
      <c r="BIM74" s="13"/>
      <c r="BIN74" s="13"/>
      <c r="BIO74" s="13"/>
      <c r="BIP74" s="13"/>
      <c r="BIQ74" s="13"/>
      <c r="BIR74" s="13"/>
      <c r="BIS74" s="13"/>
      <c r="BIT74" s="13"/>
      <c r="BIU74" s="13"/>
      <c r="BIV74" s="13"/>
      <c r="BIW74" s="13"/>
      <c r="BIX74" s="13"/>
      <c r="BIY74" s="13"/>
      <c r="BIZ74" s="13"/>
      <c r="BJA74" s="13"/>
      <c r="BJB74" s="13"/>
      <c r="BJC74" s="13"/>
      <c r="BJD74" s="13"/>
      <c r="BJE74" s="13"/>
      <c r="BJF74" s="13"/>
      <c r="BJG74" s="13"/>
      <c r="BJH74" s="13"/>
      <c r="BJI74" s="13"/>
      <c r="BJJ74" s="13"/>
      <c r="BJK74" s="13"/>
      <c r="BJL74" s="13"/>
      <c r="BJM74" s="13"/>
      <c r="BJN74" s="13"/>
      <c r="BJO74" s="13"/>
      <c r="BJP74" s="13"/>
      <c r="BJQ74" s="13"/>
      <c r="BJR74" s="13"/>
      <c r="BJS74" s="13"/>
      <c r="BJT74" s="13"/>
      <c r="BJU74" s="13"/>
      <c r="BJV74" s="13"/>
      <c r="BJW74" s="13"/>
      <c r="BJX74" s="13"/>
      <c r="BJY74" s="13"/>
      <c r="BJZ74" s="13"/>
      <c r="BKA74" s="13"/>
      <c r="BKB74" s="13"/>
      <c r="BKC74" s="13"/>
      <c r="BKD74" s="13"/>
      <c r="BKE74" s="13"/>
      <c r="BKF74" s="13"/>
      <c r="BKG74" s="13"/>
      <c r="BKH74" s="13"/>
      <c r="BKI74" s="13"/>
      <c r="BKJ74" s="13"/>
      <c r="BKK74" s="13"/>
      <c r="BKL74" s="13"/>
      <c r="BKM74" s="13"/>
      <c r="BKN74" s="13"/>
      <c r="BKO74" s="13"/>
      <c r="BKP74" s="13"/>
      <c r="BKQ74" s="13"/>
      <c r="BKR74" s="13"/>
      <c r="BKS74" s="13"/>
      <c r="BKT74" s="13"/>
      <c r="BKU74" s="13"/>
      <c r="BKV74" s="13"/>
      <c r="BKW74" s="13"/>
      <c r="BKX74" s="13"/>
      <c r="BKY74" s="13"/>
      <c r="BKZ74" s="13"/>
      <c r="BLA74" s="13"/>
      <c r="BLB74" s="13"/>
      <c r="BLC74" s="13"/>
      <c r="BLD74" s="13"/>
      <c r="BLE74" s="13"/>
      <c r="BLF74" s="13"/>
      <c r="BLG74" s="13"/>
      <c r="BLH74" s="13"/>
      <c r="BLI74" s="13"/>
      <c r="BLJ74" s="13"/>
      <c r="BLK74" s="13"/>
      <c r="BLL74" s="13"/>
      <c r="BLM74" s="13"/>
      <c r="BLN74" s="13"/>
      <c r="BLO74" s="13"/>
      <c r="BLP74" s="13"/>
      <c r="BLQ74" s="13"/>
      <c r="BLR74" s="13"/>
      <c r="BLS74" s="13"/>
      <c r="BLT74" s="13"/>
      <c r="BLU74" s="13"/>
      <c r="BLV74" s="13"/>
      <c r="BLW74" s="13"/>
      <c r="BLX74" s="13"/>
      <c r="BLY74" s="13"/>
      <c r="BLZ74" s="13"/>
      <c r="BMA74" s="13"/>
      <c r="BMB74" s="13"/>
      <c r="BMC74" s="13"/>
      <c r="BMD74" s="13"/>
      <c r="BME74" s="13"/>
      <c r="BMF74" s="13"/>
      <c r="BMG74" s="13"/>
      <c r="BMH74" s="13"/>
      <c r="BMI74" s="13"/>
      <c r="BMJ74" s="13"/>
      <c r="BMK74" s="13"/>
      <c r="BML74" s="13"/>
      <c r="BMM74" s="13"/>
      <c r="BMN74" s="13"/>
      <c r="BMO74" s="13"/>
      <c r="BMP74" s="13"/>
      <c r="BMQ74" s="13"/>
      <c r="BMR74" s="13"/>
      <c r="BMS74" s="13"/>
      <c r="BMT74" s="13"/>
      <c r="BMU74" s="13"/>
      <c r="BMV74" s="13"/>
      <c r="BMW74" s="13"/>
      <c r="BMX74" s="13"/>
      <c r="BMY74" s="13"/>
      <c r="BMZ74" s="13"/>
      <c r="BNA74" s="13"/>
      <c r="BNB74" s="13"/>
      <c r="BNC74" s="13"/>
      <c r="BND74" s="13"/>
      <c r="BNE74" s="13"/>
      <c r="BNF74" s="13"/>
      <c r="BNG74" s="13"/>
      <c r="BNH74" s="13"/>
      <c r="BNI74" s="13"/>
      <c r="BNJ74" s="13"/>
      <c r="BNK74" s="13"/>
      <c r="BNL74" s="13"/>
      <c r="BNM74" s="13"/>
      <c r="BNN74" s="13"/>
      <c r="BNO74" s="13"/>
      <c r="BNP74" s="13"/>
      <c r="BNQ74" s="13"/>
      <c r="BNR74" s="13"/>
      <c r="BNS74" s="13"/>
      <c r="BNT74" s="13"/>
      <c r="BNU74" s="13"/>
      <c r="BNV74" s="13"/>
      <c r="BNW74" s="13"/>
      <c r="BNX74" s="13"/>
      <c r="BNY74" s="13"/>
      <c r="BNZ74" s="13"/>
      <c r="BOA74" s="13"/>
      <c r="BOB74" s="13"/>
      <c r="BOC74" s="13"/>
      <c r="BOD74" s="13"/>
      <c r="BOE74" s="13"/>
      <c r="BOF74" s="13"/>
      <c r="BOG74" s="13"/>
      <c r="BOH74" s="13"/>
      <c r="BOI74" s="13"/>
      <c r="BOJ74" s="13"/>
      <c r="BOK74" s="13"/>
      <c r="BOL74" s="13"/>
      <c r="BOM74" s="13"/>
      <c r="BON74" s="13"/>
      <c r="BOO74" s="13"/>
      <c r="BOP74" s="13"/>
      <c r="BOQ74" s="13"/>
      <c r="BOR74" s="13"/>
      <c r="BOS74" s="13"/>
      <c r="BOT74" s="13"/>
      <c r="BOU74" s="13"/>
      <c r="BOV74" s="13"/>
      <c r="BOW74" s="13"/>
      <c r="BOX74" s="13"/>
      <c r="BOY74" s="13"/>
      <c r="BOZ74" s="13"/>
      <c r="BPA74" s="13"/>
      <c r="BPB74" s="13"/>
      <c r="BPC74" s="13"/>
      <c r="BPD74" s="13"/>
      <c r="BPE74" s="13"/>
      <c r="BPF74" s="13"/>
      <c r="BPG74" s="13"/>
      <c r="BPH74" s="13"/>
      <c r="BPI74" s="13"/>
      <c r="BPJ74" s="13"/>
      <c r="BPK74" s="13"/>
      <c r="BPL74" s="13"/>
      <c r="BPM74" s="13"/>
      <c r="BPN74" s="13"/>
      <c r="BPO74" s="13"/>
      <c r="BPP74" s="13"/>
      <c r="BPQ74" s="13"/>
      <c r="BPR74" s="13"/>
      <c r="BPS74" s="13"/>
      <c r="BPT74" s="13"/>
      <c r="BPU74" s="13"/>
      <c r="BPV74" s="13"/>
      <c r="BPW74" s="13"/>
      <c r="BPX74" s="13"/>
      <c r="BPY74" s="13"/>
      <c r="BPZ74" s="13"/>
      <c r="BQA74" s="13"/>
      <c r="BQB74" s="13"/>
      <c r="BQC74" s="13"/>
      <c r="BQD74" s="13"/>
      <c r="BQE74" s="13"/>
      <c r="BQF74" s="13"/>
      <c r="BQG74" s="13"/>
      <c r="BQH74" s="13"/>
      <c r="BQI74" s="13"/>
      <c r="BQJ74" s="13"/>
      <c r="BQK74" s="13"/>
      <c r="BQL74" s="13"/>
      <c r="BQM74" s="13"/>
      <c r="BQN74" s="13"/>
      <c r="BQO74" s="13"/>
      <c r="BQP74" s="13"/>
      <c r="BQQ74" s="13"/>
      <c r="BQR74" s="13"/>
      <c r="BQS74" s="13"/>
      <c r="BQT74" s="13"/>
      <c r="BQU74" s="13"/>
      <c r="BQV74" s="13"/>
      <c r="BQW74" s="13"/>
      <c r="BQX74" s="13"/>
      <c r="BQY74" s="13"/>
      <c r="BQZ74" s="13"/>
      <c r="BRA74" s="13"/>
      <c r="BRB74" s="13"/>
      <c r="BRC74" s="13"/>
      <c r="BRD74" s="13"/>
      <c r="BRE74" s="13"/>
      <c r="BRF74" s="13"/>
      <c r="BRG74" s="13"/>
      <c r="BRH74" s="13"/>
      <c r="BRI74" s="13"/>
      <c r="BRJ74" s="13"/>
      <c r="BRK74" s="13"/>
      <c r="BRL74" s="13"/>
      <c r="BRM74" s="13"/>
      <c r="BRN74" s="13"/>
      <c r="BRO74" s="13"/>
      <c r="BRP74" s="13"/>
      <c r="BRQ74" s="13"/>
      <c r="BRR74" s="13"/>
      <c r="BRS74" s="13"/>
      <c r="BRT74" s="13"/>
      <c r="BRU74" s="13"/>
      <c r="BRV74" s="13"/>
      <c r="BRW74" s="13"/>
      <c r="BRX74" s="13"/>
      <c r="BRY74" s="13"/>
      <c r="BRZ74" s="13"/>
      <c r="BSA74" s="13"/>
      <c r="BSB74" s="13"/>
      <c r="BSC74" s="13"/>
      <c r="BSD74" s="13"/>
      <c r="BSE74" s="13"/>
      <c r="BSF74" s="13"/>
      <c r="BSG74" s="13"/>
      <c r="BSH74" s="13"/>
      <c r="BSI74" s="13"/>
      <c r="BSJ74" s="13"/>
      <c r="BSK74" s="13"/>
      <c r="BSL74" s="13"/>
      <c r="BSM74" s="13"/>
      <c r="BSN74" s="13"/>
      <c r="BSO74" s="13"/>
      <c r="BSP74" s="13"/>
      <c r="BSQ74" s="13"/>
      <c r="BSR74" s="13"/>
      <c r="BSS74" s="13"/>
      <c r="BST74" s="13"/>
      <c r="BSU74" s="13"/>
      <c r="BSV74" s="13"/>
      <c r="BSW74" s="13"/>
      <c r="BSX74" s="13"/>
      <c r="BSY74" s="13"/>
      <c r="BSZ74" s="13"/>
      <c r="BTA74" s="13"/>
      <c r="BTB74" s="13"/>
      <c r="BTC74" s="13"/>
      <c r="BTD74" s="13"/>
      <c r="BTE74" s="13"/>
      <c r="BTF74" s="13"/>
      <c r="BTG74" s="13"/>
      <c r="BTH74" s="13"/>
      <c r="BTI74" s="13"/>
      <c r="BTJ74" s="13"/>
      <c r="BTK74" s="13"/>
      <c r="BTL74" s="13"/>
      <c r="BTM74" s="13"/>
      <c r="BTN74" s="13"/>
      <c r="BTO74" s="13"/>
      <c r="BTP74" s="13"/>
      <c r="BTQ74" s="13"/>
      <c r="BTR74" s="13"/>
      <c r="BTS74" s="13"/>
      <c r="BTT74" s="13"/>
      <c r="BTU74" s="13"/>
      <c r="BTV74" s="13"/>
      <c r="BTW74" s="13"/>
      <c r="BTX74" s="13"/>
      <c r="BTY74" s="13"/>
      <c r="BTZ74" s="13"/>
      <c r="BUA74" s="13"/>
      <c r="BUB74" s="13"/>
      <c r="BUC74" s="13"/>
      <c r="BUD74" s="13"/>
      <c r="BUE74" s="13"/>
      <c r="BUF74" s="13"/>
      <c r="BUG74" s="13"/>
      <c r="BUH74" s="13"/>
      <c r="BUI74" s="13"/>
      <c r="BUJ74" s="13"/>
      <c r="BUK74" s="13"/>
      <c r="BUL74" s="13"/>
      <c r="BUM74" s="13"/>
      <c r="BUN74" s="13"/>
      <c r="BUO74" s="13"/>
      <c r="BUP74" s="13"/>
      <c r="BUQ74" s="13"/>
      <c r="BUR74" s="13"/>
      <c r="BUS74" s="13"/>
      <c r="BUT74" s="13"/>
      <c r="BUU74" s="13"/>
      <c r="BUV74" s="13"/>
      <c r="BUW74" s="13"/>
      <c r="BUX74" s="13"/>
      <c r="BUY74" s="13"/>
      <c r="BUZ74" s="13"/>
      <c r="BVA74" s="13"/>
      <c r="BVB74" s="13"/>
      <c r="BVC74" s="13"/>
      <c r="BVD74" s="13"/>
      <c r="BVE74" s="13"/>
      <c r="BVF74" s="13"/>
      <c r="BVG74" s="13"/>
      <c r="BVH74" s="13"/>
      <c r="BVI74" s="13"/>
      <c r="BVJ74" s="13"/>
      <c r="BVK74" s="13"/>
      <c r="BVL74" s="13"/>
      <c r="BVM74" s="13"/>
      <c r="BVN74" s="13"/>
      <c r="BVO74" s="13"/>
      <c r="BVP74" s="13"/>
      <c r="BVQ74" s="13"/>
      <c r="BVR74" s="13"/>
      <c r="BVS74" s="13"/>
      <c r="BVT74" s="13"/>
      <c r="BVU74" s="13"/>
      <c r="BVV74" s="13"/>
      <c r="BVW74" s="13"/>
      <c r="BVX74" s="13"/>
      <c r="BVY74" s="13"/>
      <c r="BVZ74" s="13"/>
      <c r="BWA74" s="13"/>
      <c r="BWB74" s="13"/>
      <c r="BWC74" s="13"/>
      <c r="BWD74" s="13"/>
      <c r="BWE74" s="13"/>
      <c r="BWF74" s="13"/>
      <c r="BWG74" s="13"/>
      <c r="BWH74" s="13"/>
      <c r="BWI74" s="13"/>
      <c r="BWJ74" s="13"/>
      <c r="BWK74" s="13"/>
      <c r="BWL74" s="13"/>
      <c r="BWM74" s="13"/>
      <c r="BWN74" s="13"/>
      <c r="BWO74" s="13"/>
      <c r="BWP74" s="13"/>
      <c r="BWQ74" s="13"/>
      <c r="BWR74" s="13"/>
      <c r="BWS74" s="13"/>
      <c r="BWT74" s="13"/>
      <c r="BWU74" s="13"/>
      <c r="BWV74" s="13"/>
      <c r="BWW74" s="13"/>
      <c r="BWX74" s="13"/>
      <c r="BWY74" s="13"/>
      <c r="BWZ74" s="13"/>
      <c r="BXA74" s="13"/>
      <c r="BXB74" s="13"/>
      <c r="BXC74" s="13"/>
      <c r="BXD74" s="13"/>
      <c r="BXE74" s="13"/>
      <c r="BXF74" s="13"/>
      <c r="BXG74" s="13"/>
      <c r="BXH74" s="13"/>
      <c r="BXI74" s="13"/>
      <c r="BXJ74" s="13"/>
      <c r="BXK74" s="13"/>
      <c r="BXL74" s="13"/>
      <c r="BXM74" s="13"/>
      <c r="BXN74" s="13"/>
      <c r="BXO74" s="13"/>
      <c r="BXP74" s="13"/>
      <c r="BXQ74" s="13"/>
      <c r="BXR74" s="13"/>
      <c r="BXS74" s="13"/>
      <c r="BXT74" s="13"/>
      <c r="BXU74" s="13"/>
      <c r="BXV74" s="13"/>
      <c r="BXW74" s="13"/>
      <c r="BXX74" s="13"/>
      <c r="BXY74" s="13"/>
      <c r="BXZ74" s="13"/>
      <c r="BYA74" s="13"/>
      <c r="BYB74" s="13"/>
      <c r="BYC74" s="13"/>
      <c r="BYD74" s="13"/>
      <c r="BYE74" s="13"/>
      <c r="BYF74" s="13"/>
      <c r="BYG74" s="13"/>
      <c r="BYH74" s="13"/>
      <c r="BYI74" s="13"/>
      <c r="BYJ74" s="13"/>
      <c r="BYK74" s="13"/>
      <c r="BYL74" s="13"/>
      <c r="BYM74" s="13"/>
      <c r="BYN74" s="13"/>
      <c r="BYO74" s="13"/>
      <c r="BYP74" s="13"/>
      <c r="BYQ74" s="13"/>
      <c r="BYR74" s="13"/>
      <c r="BYS74" s="13"/>
      <c r="BYT74" s="13"/>
      <c r="BYU74" s="13"/>
      <c r="BYV74" s="13"/>
      <c r="BYW74" s="13"/>
      <c r="BYX74" s="13"/>
      <c r="BYY74" s="13"/>
      <c r="BYZ74" s="13"/>
      <c r="BZA74" s="13"/>
      <c r="BZB74" s="13"/>
      <c r="BZC74" s="13"/>
      <c r="BZD74" s="13"/>
      <c r="BZE74" s="13"/>
      <c r="BZF74" s="13"/>
      <c r="BZG74" s="13"/>
      <c r="BZH74" s="13"/>
      <c r="BZI74" s="13"/>
      <c r="BZJ74" s="13"/>
      <c r="BZK74" s="13"/>
      <c r="BZL74" s="13"/>
      <c r="BZM74" s="13"/>
      <c r="BZN74" s="13"/>
      <c r="BZO74" s="13"/>
      <c r="BZP74" s="13"/>
      <c r="BZQ74" s="13"/>
      <c r="BZR74" s="13"/>
      <c r="BZS74" s="13"/>
      <c r="BZT74" s="13"/>
      <c r="BZU74" s="13"/>
      <c r="BZV74" s="13"/>
      <c r="BZW74" s="13"/>
      <c r="BZX74" s="13"/>
      <c r="BZY74" s="13"/>
      <c r="BZZ74" s="13"/>
      <c r="CAA74" s="13"/>
      <c r="CAB74" s="13"/>
      <c r="CAC74" s="13"/>
      <c r="CAD74" s="13"/>
      <c r="CAE74" s="13"/>
      <c r="CAF74" s="13"/>
      <c r="CAG74" s="13"/>
      <c r="CAH74" s="13"/>
      <c r="CAI74" s="13"/>
      <c r="CAJ74" s="13"/>
      <c r="CAK74" s="13"/>
      <c r="CAL74" s="13"/>
      <c r="CAM74" s="13"/>
      <c r="CAN74" s="13"/>
      <c r="CAO74" s="13"/>
      <c r="CAP74" s="13"/>
      <c r="CAQ74" s="13"/>
      <c r="CAR74" s="13"/>
      <c r="CAS74" s="13"/>
      <c r="CAT74" s="13"/>
      <c r="CAU74" s="13"/>
      <c r="CAV74" s="13"/>
      <c r="CAW74" s="13"/>
      <c r="CAX74" s="13"/>
      <c r="CAY74" s="13"/>
      <c r="CAZ74" s="13"/>
      <c r="CBA74" s="13"/>
      <c r="CBB74" s="13"/>
      <c r="CBC74" s="13"/>
      <c r="CBD74" s="13"/>
      <c r="CBE74" s="13"/>
      <c r="CBF74" s="13"/>
      <c r="CBG74" s="13"/>
      <c r="CBH74" s="13"/>
      <c r="CBI74" s="13"/>
      <c r="CBJ74" s="13"/>
      <c r="CBK74" s="13"/>
      <c r="CBL74" s="13"/>
      <c r="CBM74" s="13"/>
      <c r="CBN74" s="13"/>
      <c r="CBO74" s="13"/>
      <c r="CBP74" s="13"/>
      <c r="CBQ74" s="13"/>
      <c r="CBR74" s="13"/>
      <c r="CBS74" s="13"/>
      <c r="CBT74" s="13"/>
      <c r="CBU74" s="13"/>
      <c r="CBV74" s="13"/>
      <c r="CBW74" s="13"/>
      <c r="CBX74" s="13"/>
      <c r="CBY74" s="13"/>
      <c r="CBZ74" s="13"/>
      <c r="CCA74" s="13"/>
      <c r="CCB74" s="13"/>
      <c r="CCC74" s="13"/>
      <c r="CCD74" s="13"/>
      <c r="CCE74" s="13"/>
      <c r="CCF74" s="13"/>
      <c r="CCG74" s="13"/>
      <c r="CCH74" s="13"/>
      <c r="CCI74" s="13"/>
      <c r="CCJ74" s="13"/>
      <c r="CCK74" s="13"/>
      <c r="CCL74" s="13"/>
      <c r="CCM74" s="13"/>
      <c r="CCN74" s="13"/>
      <c r="CCO74" s="13"/>
      <c r="CCP74" s="13"/>
      <c r="CCQ74" s="13"/>
      <c r="CCR74" s="13"/>
      <c r="CCS74" s="13"/>
      <c r="CCT74" s="13"/>
      <c r="CCU74" s="13"/>
      <c r="CCV74" s="13"/>
      <c r="CCW74" s="13"/>
      <c r="CCX74" s="13"/>
      <c r="CCY74" s="13"/>
      <c r="CCZ74" s="13"/>
      <c r="CDA74" s="13"/>
      <c r="CDB74" s="13"/>
      <c r="CDC74" s="13"/>
      <c r="CDD74" s="13"/>
      <c r="CDE74" s="13"/>
      <c r="CDF74" s="13"/>
      <c r="CDG74" s="13"/>
      <c r="CDH74" s="13"/>
      <c r="CDI74" s="13"/>
      <c r="CDJ74" s="13"/>
      <c r="CDK74" s="13"/>
      <c r="CDL74" s="13"/>
      <c r="CDM74" s="13"/>
      <c r="CDN74" s="13"/>
      <c r="CDO74" s="13"/>
      <c r="CDP74" s="13"/>
      <c r="CDQ74" s="13"/>
      <c r="CDR74" s="13"/>
      <c r="CDS74" s="13"/>
      <c r="CDT74" s="13"/>
      <c r="CDU74" s="13"/>
      <c r="CDV74" s="13"/>
      <c r="CDW74" s="13"/>
      <c r="CDX74" s="13"/>
      <c r="CDY74" s="13"/>
      <c r="CDZ74" s="13"/>
      <c r="CEA74" s="13"/>
      <c r="CEB74" s="13"/>
      <c r="CEC74" s="13"/>
      <c r="CED74" s="13"/>
      <c r="CEE74" s="13"/>
      <c r="CEF74" s="13"/>
      <c r="CEG74" s="13"/>
      <c r="CEH74" s="13"/>
      <c r="CEI74" s="13"/>
      <c r="CEJ74" s="13"/>
      <c r="CEK74" s="13"/>
      <c r="CEL74" s="13"/>
      <c r="CEM74" s="13"/>
      <c r="CEN74" s="13"/>
      <c r="CEO74" s="13"/>
      <c r="CEP74" s="13"/>
      <c r="CEQ74" s="13"/>
      <c r="CER74" s="13"/>
      <c r="CES74" s="13"/>
      <c r="CET74" s="13"/>
      <c r="CEU74" s="13"/>
      <c r="CEV74" s="13"/>
      <c r="CEW74" s="13"/>
      <c r="CEX74" s="13"/>
      <c r="CEY74" s="13"/>
      <c r="CEZ74" s="13"/>
      <c r="CFA74" s="13"/>
      <c r="CFB74" s="13"/>
      <c r="CFC74" s="13"/>
      <c r="CFD74" s="13"/>
      <c r="CFE74" s="13"/>
      <c r="CFF74" s="13"/>
      <c r="CFG74" s="13"/>
      <c r="CFH74" s="13"/>
      <c r="CFI74" s="13"/>
      <c r="CFJ74" s="13"/>
      <c r="CFK74" s="13"/>
      <c r="CFL74" s="13"/>
      <c r="CFM74" s="13"/>
      <c r="CFN74" s="13"/>
      <c r="CFO74" s="13"/>
      <c r="CFP74" s="13"/>
      <c r="CFQ74" s="13"/>
      <c r="CFR74" s="13"/>
      <c r="CFS74" s="13"/>
      <c r="CFT74" s="13"/>
      <c r="CFU74" s="13"/>
      <c r="CFV74" s="13"/>
      <c r="CFW74" s="13"/>
      <c r="CFX74" s="13"/>
      <c r="CFY74" s="13"/>
      <c r="CFZ74" s="13"/>
      <c r="CGA74" s="13"/>
      <c r="CGB74" s="13"/>
      <c r="CGC74" s="13"/>
      <c r="CGD74" s="13"/>
      <c r="CGE74" s="13"/>
      <c r="CGF74" s="13"/>
      <c r="CGG74" s="13"/>
      <c r="CGH74" s="13"/>
      <c r="CGI74" s="13"/>
      <c r="CGJ74" s="13"/>
      <c r="CGK74" s="13"/>
      <c r="CGL74" s="13"/>
      <c r="CGM74" s="13"/>
      <c r="CGN74" s="13"/>
      <c r="CGO74" s="13"/>
      <c r="CGP74" s="13"/>
      <c r="CGQ74" s="13"/>
      <c r="CGR74" s="13"/>
      <c r="CGS74" s="13"/>
      <c r="CGT74" s="13"/>
      <c r="CGU74" s="13"/>
      <c r="CGV74" s="13"/>
      <c r="CGW74" s="13"/>
      <c r="CGX74" s="13"/>
      <c r="CGY74" s="13"/>
      <c r="CGZ74" s="13"/>
      <c r="CHA74" s="13"/>
      <c r="CHB74" s="13"/>
      <c r="CHC74" s="13"/>
      <c r="CHD74" s="13"/>
      <c r="CHE74" s="13"/>
      <c r="CHF74" s="13"/>
      <c r="CHG74" s="13"/>
      <c r="CHH74" s="13"/>
      <c r="CHI74" s="13"/>
      <c r="CHJ74" s="13"/>
      <c r="CHK74" s="13"/>
      <c r="CHL74" s="13"/>
      <c r="CHM74" s="13"/>
      <c r="CHN74" s="13"/>
      <c r="CHO74" s="13"/>
      <c r="CHP74" s="13"/>
      <c r="CHQ74" s="13"/>
      <c r="CHR74" s="13"/>
      <c r="CHS74" s="13"/>
      <c r="CHT74" s="13"/>
      <c r="CHU74" s="13"/>
      <c r="CHV74" s="13"/>
      <c r="CHW74" s="13"/>
      <c r="CHX74" s="13"/>
      <c r="CHY74" s="13"/>
      <c r="CHZ74" s="13"/>
      <c r="CIA74" s="13"/>
      <c r="CIB74" s="13"/>
      <c r="CIC74" s="13"/>
      <c r="CID74" s="13"/>
      <c r="CIE74" s="13"/>
      <c r="CIF74" s="13"/>
      <c r="CIG74" s="13"/>
      <c r="CIH74" s="13"/>
      <c r="CII74" s="13"/>
      <c r="CIJ74" s="13"/>
      <c r="CIK74" s="13"/>
      <c r="CIL74" s="13"/>
      <c r="CIM74" s="13"/>
      <c r="CIN74" s="13"/>
      <c r="CIO74" s="13"/>
      <c r="CIP74" s="13"/>
      <c r="CIQ74" s="13"/>
      <c r="CIR74" s="13"/>
      <c r="CIS74" s="13"/>
      <c r="CIT74" s="13"/>
      <c r="CIU74" s="13"/>
      <c r="CIV74" s="13"/>
      <c r="CIW74" s="13"/>
      <c r="CIX74" s="13"/>
      <c r="CIY74" s="13"/>
      <c r="CIZ74" s="13"/>
      <c r="CJA74" s="13"/>
      <c r="CJB74" s="13"/>
      <c r="CJC74" s="13"/>
      <c r="CJD74" s="13"/>
      <c r="CJE74" s="13"/>
      <c r="CJF74" s="13"/>
      <c r="CJG74" s="13"/>
      <c r="CJH74" s="13"/>
      <c r="CJI74" s="13"/>
      <c r="CJJ74" s="13"/>
      <c r="CJK74" s="13"/>
      <c r="CJL74" s="13"/>
      <c r="CJM74" s="13"/>
      <c r="CJN74" s="13"/>
      <c r="CJO74" s="13"/>
      <c r="CJP74" s="13"/>
      <c r="CJQ74" s="13"/>
      <c r="CJR74" s="13"/>
      <c r="CJS74" s="13"/>
      <c r="CJT74" s="13"/>
      <c r="CJU74" s="13"/>
      <c r="CJV74" s="13"/>
      <c r="CJW74" s="13"/>
      <c r="CJX74" s="13"/>
      <c r="CJY74" s="13"/>
      <c r="CJZ74" s="13"/>
      <c r="CKA74" s="13"/>
      <c r="CKB74" s="13"/>
      <c r="CKC74" s="13"/>
      <c r="CKD74" s="13"/>
      <c r="CKE74" s="13"/>
      <c r="CKF74" s="13"/>
      <c r="CKG74" s="13"/>
      <c r="CKH74" s="13"/>
      <c r="CKI74" s="13"/>
      <c r="CKJ74" s="13"/>
      <c r="CKK74" s="13"/>
      <c r="CKL74" s="13"/>
      <c r="CKM74" s="13"/>
      <c r="CKN74" s="13"/>
      <c r="CKO74" s="13"/>
      <c r="CKP74" s="13"/>
      <c r="CKQ74" s="13"/>
      <c r="CKR74" s="13"/>
      <c r="CKS74" s="13"/>
      <c r="CKT74" s="13"/>
      <c r="CKU74" s="13"/>
      <c r="CKV74" s="13"/>
      <c r="CKW74" s="13"/>
      <c r="CKX74" s="13"/>
      <c r="CKY74" s="13"/>
      <c r="CKZ74" s="13"/>
      <c r="CLA74" s="13"/>
      <c r="CLB74" s="13"/>
      <c r="CLC74" s="13"/>
      <c r="CLD74" s="13"/>
      <c r="CLE74" s="13"/>
      <c r="CLF74" s="13"/>
      <c r="CLG74" s="13"/>
      <c r="CLH74" s="13"/>
      <c r="CLI74" s="13"/>
      <c r="CLJ74" s="13"/>
      <c r="CLK74" s="13"/>
      <c r="CLL74" s="13"/>
      <c r="CLM74" s="13"/>
      <c r="CLN74" s="13"/>
      <c r="CLO74" s="13"/>
      <c r="CLP74" s="13"/>
      <c r="CLQ74" s="13"/>
      <c r="CLR74" s="13"/>
      <c r="CLS74" s="13"/>
      <c r="CLT74" s="13"/>
      <c r="CLU74" s="13"/>
      <c r="CLV74" s="13"/>
      <c r="CLW74" s="13"/>
      <c r="CLX74" s="13"/>
      <c r="CLY74" s="13"/>
      <c r="CLZ74" s="13"/>
      <c r="CMA74" s="13"/>
      <c r="CMB74" s="13"/>
      <c r="CMC74" s="13"/>
      <c r="CMD74" s="13"/>
      <c r="CME74" s="13"/>
      <c r="CMF74" s="13"/>
      <c r="CMG74" s="13"/>
      <c r="CMH74" s="13"/>
      <c r="CMI74" s="13"/>
      <c r="CMJ74" s="13"/>
      <c r="CMK74" s="13"/>
      <c r="CML74" s="13"/>
      <c r="CMM74" s="13"/>
      <c r="CMN74" s="13"/>
      <c r="CMO74" s="13"/>
      <c r="CMP74" s="13"/>
      <c r="CMQ74" s="13"/>
      <c r="CMR74" s="13"/>
      <c r="CMS74" s="13"/>
      <c r="CMT74" s="13"/>
      <c r="CMU74" s="13"/>
      <c r="CMV74" s="13"/>
      <c r="CMW74" s="13"/>
      <c r="CMX74" s="13"/>
      <c r="CMY74" s="13"/>
      <c r="CMZ74" s="13"/>
      <c r="CNA74" s="13"/>
      <c r="CNB74" s="13"/>
      <c r="CNC74" s="13"/>
      <c r="CND74" s="13"/>
      <c r="CNE74" s="13"/>
      <c r="CNF74" s="13"/>
      <c r="CNG74" s="13"/>
      <c r="CNH74" s="13"/>
      <c r="CNI74" s="13"/>
      <c r="CNJ74" s="13"/>
      <c r="CNK74" s="13"/>
      <c r="CNL74" s="13"/>
      <c r="CNM74" s="13"/>
      <c r="CNN74" s="13"/>
      <c r="CNO74" s="13"/>
      <c r="CNP74" s="13"/>
      <c r="CNQ74" s="13"/>
      <c r="CNR74" s="13"/>
      <c r="CNS74" s="13"/>
      <c r="CNT74" s="13"/>
      <c r="CNU74" s="13"/>
      <c r="CNV74" s="13"/>
      <c r="CNW74" s="13"/>
      <c r="CNX74" s="13"/>
      <c r="CNY74" s="13"/>
      <c r="CNZ74" s="13"/>
      <c r="COA74" s="13"/>
      <c r="COB74" s="13"/>
      <c r="COC74" s="13"/>
      <c r="COD74" s="13"/>
      <c r="COE74" s="13"/>
      <c r="COF74" s="13"/>
      <c r="COG74" s="13"/>
      <c r="COH74" s="13"/>
      <c r="COI74" s="13"/>
      <c r="COJ74" s="13"/>
      <c r="COK74" s="13"/>
      <c r="COL74" s="13"/>
      <c r="COM74" s="13"/>
      <c r="CON74" s="13"/>
      <c r="COO74" s="13"/>
      <c r="COP74" s="13"/>
      <c r="COQ74" s="13"/>
      <c r="COR74" s="13"/>
      <c r="COS74" s="13"/>
      <c r="COT74" s="13"/>
      <c r="COU74" s="13"/>
      <c r="COV74" s="13"/>
      <c r="COW74" s="13"/>
      <c r="COX74" s="13"/>
      <c r="COY74" s="13"/>
      <c r="COZ74" s="13"/>
      <c r="CPA74" s="13"/>
      <c r="CPB74" s="13"/>
      <c r="CPC74" s="13"/>
      <c r="CPD74" s="13"/>
      <c r="CPE74" s="13"/>
      <c r="CPF74" s="13"/>
      <c r="CPG74" s="13"/>
      <c r="CPH74" s="13"/>
      <c r="CPI74" s="13"/>
      <c r="CPJ74" s="13"/>
      <c r="CPK74" s="13"/>
      <c r="CPL74" s="13"/>
      <c r="CPM74" s="13"/>
      <c r="CPN74" s="13"/>
      <c r="CPO74" s="13"/>
      <c r="CPP74" s="13"/>
      <c r="CPQ74" s="13"/>
      <c r="CPR74" s="13"/>
      <c r="CPS74" s="13"/>
      <c r="CPT74" s="13"/>
      <c r="CPU74" s="13"/>
      <c r="CPV74" s="13"/>
      <c r="CPW74" s="13"/>
      <c r="CPX74" s="13"/>
      <c r="CPY74" s="13"/>
      <c r="CPZ74" s="13"/>
      <c r="CQA74" s="13"/>
      <c r="CQB74" s="13"/>
      <c r="CQC74" s="13"/>
      <c r="CQD74" s="13"/>
      <c r="CQE74" s="13"/>
      <c r="CQF74" s="13"/>
      <c r="CQG74" s="13"/>
      <c r="CQH74" s="13"/>
      <c r="CQI74" s="13"/>
      <c r="CQJ74" s="13"/>
      <c r="CQK74" s="13"/>
      <c r="CQL74" s="13"/>
      <c r="CQM74" s="13"/>
      <c r="CQN74" s="13"/>
      <c r="CQO74" s="13"/>
      <c r="CQP74" s="13"/>
      <c r="CQQ74" s="13"/>
      <c r="CQR74" s="13"/>
      <c r="CQS74" s="13"/>
      <c r="CQT74" s="13"/>
      <c r="CQU74" s="13"/>
      <c r="CQV74" s="13"/>
      <c r="CQW74" s="13"/>
      <c r="CQX74" s="13"/>
      <c r="CQY74" s="13"/>
      <c r="CQZ74" s="13"/>
      <c r="CRA74" s="13"/>
      <c r="CRB74" s="13"/>
      <c r="CRC74" s="13"/>
      <c r="CRD74" s="13"/>
      <c r="CRE74" s="13"/>
      <c r="CRF74" s="13"/>
      <c r="CRG74" s="13"/>
      <c r="CRH74" s="13"/>
      <c r="CRI74" s="13"/>
      <c r="CRJ74" s="13"/>
      <c r="CRK74" s="13"/>
      <c r="CRL74" s="13"/>
      <c r="CRM74" s="13"/>
      <c r="CRN74" s="13"/>
      <c r="CRO74" s="13"/>
      <c r="CRP74" s="13"/>
      <c r="CRQ74" s="13"/>
      <c r="CRR74" s="13"/>
      <c r="CRS74" s="13"/>
      <c r="CRT74" s="13"/>
      <c r="CRU74" s="13"/>
      <c r="CRV74" s="13"/>
      <c r="CRW74" s="13"/>
      <c r="CRX74" s="13"/>
      <c r="CRY74" s="13"/>
      <c r="CRZ74" s="13"/>
      <c r="CSA74" s="13"/>
      <c r="CSB74" s="13"/>
      <c r="CSC74" s="13"/>
      <c r="CSD74" s="13"/>
      <c r="CSE74" s="13"/>
      <c r="CSF74" s="13"/>
      <c r="CSG74" s="13"/>
      <c r="CSH74" s="13"/>
      <c r="CSI74" s="13"/>
      <c r="CSJ74" s="13"/>
      <c r="CSK74" s="13"/>
      <c r="CSL74" s="13"/>
      <c r="CSM74" s="13"/>
      <c r="CSN74" s="13"/>
      <c r="CSO74" s="13"/>
      <c r="CSP74" s="13"/>
      <c r="CSQ74" s="13"/>
      <c r="CSR74" s="13"/>
      <c r="CSS74" s="13"/>
      <c r="CST74" s="13"/>
      <c r="CSU74" s="13"/>
      <c r="CSV74" s="13"/>
      <c r="CSW74" s="13"/>
      <c r="CSX74" s="13"/>
      <c r="CSY74" s="13"/>
      <c r="CSZ74" s="13"/>
      <c r="CTA74" s="13"/>
      <c r="CTB74" s="13"/>
      <c r="CTC74" s="13"/>
      <c r="CTD74" s="13"/>
      <c r="CTE74" s="13"/>
      <c r="CTF74" s="13"/>
      <c r="CTG74" s="13"/>
      <c r="CTH74" s="13"/>
      <c r="CTI74" s="13"/>
      <c r="CTJ74" s="13"/>
      <c r="CTK74" s="13"/>
      <c r="CTL74" s="13"/>
      <c r="CTM74" s="13"/>
      <c r="CTN74" s="13"/>
      <c r="CTO74" s="13"/>
      <c r="CTP74" s="13"/>
      <c r="CTQ74" s="13"/>
      <c r="CTR74" s="13"/>
      <c r="CTS74" s="13"/>
      <c r="CTT74" s="13"/>
      <c r="CTU74" s="13"/>
      <c r="CTV74" s="13"/>
      <c r="CTW74" s="13"/>
      <c r="CTX74" s="13"/>
      <c r="CTY74" s="13"/>
      <c r="CTZ74" s="13"/>
      <c r="CUA74" s="13"/>
      <c r="CUB74" s="13"/>
      <c r="CUC74" s="13"/>
      <c r="CUD74" s="13"/>
      <c r="CUE74" s="13"/>
      <c r="CUF74" s="13"/>
      <c r="CUG74" s="13"/>
      <c r="CUH74" s="13"/>
      <c r="CUI74" s="13"/>
      <c r="CUJ74" s="13"/>
      <c r="CUK74" s="13"/>
      <c r="CUL74" s="13"/>
      <c r="CUM74" s="13"/>
      <c r="CUN74" s="13"/>
      <c r="CUO74" s="13"/>
      <c r="CUP74" s="13"/>
      <c r="CUQ74" s="13"/>
      <c r="CUR74" s="13"/>
      <c r="CUS74" s="13"/>
      <c r="CUT74" s="13"/>
      <c r="CUU74" s="13"/>
      <c r="CUV74" s="13"/>
      <c r="CUW74" s="13"/>
      <c r="CUX74" s="13"/>
      <c r="CUY74" s="13"/>
      <c r="CUZ74" s="13"/>
      <c r="CVA74" s="13"/>
      <c r="CVB74" s="13"/>
      <c r="CVC74" s="13"/>
      <c r="CVD74" s="13"/>
      <c r="CVE74" s="13"/>
      <c r="CVF74" s="13"/>
      <c r="CVG74" s="13"/>
      <c r="CVH74" s="13"/>
      <c r="CVI74" s="13"/>
      <c r="CVJ74" s="13"/>
      <c r="CVK74" s="13"/>
      <c r="CVL74" s="13"/>
      <c r="CVM74" s="13"/>
      <c r="CVN74" s="13"/>
      <c r="CVO74" s="13"/>
      <c r="CVP74" s="13"/>
      <c r="CVQ74" s="13"/>
      <c r="CVR74" s="13"/>
      <c r="CVS74" s="13"/>
      <c r="CVT74" s="13"/>
      <c r="CVU74" s="13"/>
      <c r="CVV74" s="13"/>
      <c r="CVW74" s="13"/>
      <c r="CVX74" s="13"/>
      <c r="CVY74" s="13"/>
      <c r="CVZ74" s="13"/>
      <c r="CWA74" s="13"/>
      <c r="CWB74" s="13"/>
      <c r="CWC74" s="13"/>
      <c r="CWD74" s="13"/>
      <c r="CWE74" s="13"/>
      <c r="CWF74" s="13"/>
      <c r="CWG74" s="13"/>
      <c r="CWH74" s="13"/>
      <c r="CWI74" s="13"/>
      <c r="CWJ74" s="13"/>
      <c r="CWK74" s="13"/>
      <c r="CWL74" s="13"/>
      <c r="CWM74" s="13"/>
      <c r="CWN74" s="13"/>
      <c r="CWO74" s="13"/>
      <c r="CWP74" s="13"/>
      <c r="CWQ74" s="13"/>
      <c r="CWR74" s="13"/>
      <c r="CWS74" s="13"/>
      <c r="CWT74" s="13"/>
      <c r="CWU74" s="13"/>
      <c r="CWV74" s="13"/>
      <c r="CWW74" s="13"/>
      <c r="CWX74" s="13"/>
      <c r="CWY74" s="13"/>
      <c r="CWZ74" s="13"/>
      <c r="CXA74" s="13"/>
      <c r="CXB74" s="13"/>
      <c r="CXC74" s="13"/>
      <c r="CXD74" s="13"/>
      <c r="CXE74" s="13"/>
      <c r="CXF74" s="13"/>
      <c r="CXG74" s="13"/>
      <c r="CXH74" s="13"/>
      <c r="CXI74" s="13"/>
      <c r="CXJ74" s="13"/>
      <c r="CXK74" s="13"/>
      <c r="CXL74" s="13"/>
      <c r="CXM74" s="13"/>
      <c r="CXN74" s="13"/>
      <c r="CXO74" s="13"/>
      <c r="CXP74" s="13"/>
      <c r="CXQ74" s="13"/>
      <c r="CXR74" s="13"/>
      <c r="CXS74" s="13"/>
      <c r="CXT74" s="13"/>
      <c r="CXU74" s="13"/>
      <c r="CXV74" s="13"/>
      <c r="CXW74" s="13"/>
      <c r="CXX74" s="13"/>
      <c r="CXY74" s="13"/>
      <c r="CXZ74" s="13"/>
      <c r="CYA74" s="13"/>
      <c r="CYB74" s="13"/>
      <c r="CYC74" s="13"/>
      <c r="CYD74" s="13"/>
      <c r="CYE74" s="13"/>
      <c r="CYF74" s="13"/>
      <c r="CYG74" s="13"/>
      <c r="CYH74" s="13"/>
      <c r="CYI74" s="13"/>
      <c r="CYJ74" s="13"/>
      <c r="CYK74" s="13"/>
      <c r="CYL74" s="13"/>
      <c r="CYM74" s="13"/>
      <c r="CYN74" s="13"/>
      <c r="CYO74" s="13"/>
      <c r="CYP74" s="13"/>
      <c r="CYQ74" s="13"/>
      <c r="CYR74" s="13"/>
      <c r="CYS74" s="13"/>
      <c r="CYT74" s="13"/>
      <c r="CYU74" s="13"/>
      <c r="CYV74" s="13"/>
      <c r="CYW74" s="13"/>
      <c r="CYX74" s="13"/>
      <c r="CYY74" s="13"/>
      <c r="CYZ74" s="13"/>
      <c r="CZA74" s="13"/>
      <c r="CZB74" s="13"/>
      <c r="CZC74" s="13"/>
      <c r="CZD74" s="13"/>
      <c r="CZE74" s="13"/>
      <c r="CZF74" s="13"/>
      <c r="CZG74" s="13"/>
      <c r="CZH74" s="13"/>
      <c r="CZI74" s="13"/>
      <c r="CZJ74" s="13"/>
      <c r="CZK74" s="13"/>
      <c r="CZL74" s="13"/>
      <c r="CZM74" s="13"/>
      <c r="CZN74" s="13"/>
      <c r="CZO74" s="13"/>
      <c r="CZP74" s="13"/>
      <c r="CZQ74" s="13"/>
      <c r="CZR74" s="13"/>
      <c r="CZS74" s="13"/>
      <c r="CZT74" s="13"/>
      <c r="CZU74" s="13"/>
      <c r="CZV74" s="13"/>
      <c r="CZW74" s="13"/>
      <c r="CZX74" s="13"/>
      <c r="CZY74" s="13"/>
      <c r="CZZ74" s="13"/>
      <c r="DAA74" s="13"/>
      <c r="DAB74" s="13"/>
      <c r="DAC74" s="13"/>
      <c r="DAD74" s="13"/>
      <c r="DAE74" s="13"/>
      <c r="DAF74" s="13"/>
      <c r="DAG74" s="13"/>
      <c r="DAH74" s="13"/>
      <c r="DAI74" s="13"/>
      <c r="DAJ74" s="13"/>
      <c r="DAK74" s="13"/>
      <c r="DAL74" s="13"/>
      <c r="DAM74" s="13"/>
      <c r="DAN74" s="13"/>
      <c r="DAO74" s="13"/>
      <c r="DAP74" s="13"/>
      <c r="DAQ74" s="13"/>
      <c r="DAR74" s="13"/>
      <c r="DAS74" s="13"/>
      <c r="DAT74" s="13"/>
      <c r="DAU74" s="13"/>
      <c r="DAV74" s="13"/>
      <c r="DAW74" s="13"/>
      <c r="DAX74" s="13"/>
      <c r="DAY74" s="13"/>
      <c r="DAZ74" s="13"/>
      <c r="DBA74" s="13"/>
      <c r="DBB74" s="13"/>
      <c r="DBC74" s="13"/>
      <c r="DBD74" s="13"/>
      <c r="DBE74" s="13"/>
      <c r="DBF74" s="13"/>
      <c r="DBG74" s="13"/>
      <c r="DBH74" s="13"/>
      <c r="DBI74" s="13"/>
      <c r="DBJ74" s="13"/>
      <c r="DBK74" s="13"/>
      <c r="DBL74" s="13"/>
      <c r="DBM74" s="13"/>
      <c r="DBN74" s="13"/>
      <c r="DBO74" s="13"/>
      <c r="DBP74" s="13"/>
      <c r="DBQ74" s="13"/>
      <c r="DBR74" s="13"/>
      <c r="DBS74" s="13"/>
      <c r="DBT74" s="13"/>
      <c r="DBU74" s="13"/>
      <c r="DBV74" s="13"/>
      <c r="DBW74" s="13"/>
      <c r="DBX74" s="13"/>
      <c r="DBY74" s="13"/>
      <c r="DBZ74" s="13"/>
      <c r="DCA74" s="13"/>
      <c r="DCB74" s="13"/>
      <c r="DCC74" s="13"/>
      <c r="DCD74" s="13"/>
      <c r="DCE74" s="13"/>
      <c r="DCF74" s="13"/>
      <c r="DCG74" s="13"/>
      <c r="DCH74" s="13"/>
      <c r="DCI74" s="13"/>
      <c r="DCJ74" s="13"/>
      <c r="DCK74" s="13"/>
      <c r="DCL74" s="13"/>
      <c r="DCM74" s="13"/>
      <c r="DCN74" s="13"/>
      <c r="DCO74" s="13"/>
      <c r="DCP74" s="13"/>
      <c r="DCQ74" s="13"/>
      <c r="DCR74" s="13"/>
      <c r="DCS74" s="13"/>
      <c r="DCT74" s="13"/>
      <c r="DCU74" s="13"/>
      <c r="DCV74" s="13"/>
      <c r="DCW74" s="13"/>
      <c r="DCX74" s="13"/>
      <c r="DCY74" s="13"/>
      <c r="DCZ74" s="13"/>
      <c r="DDA74" s="13"/>
      <c r="DDB74" s="13"/>
      <c r="DDC74" s="13"/>
      <c r="DDD74" s="13"/>
      <c r="DDE74" s="13"/>
      <c r="DDF74" s="13"/>
      <c r="DDG74" s="13"/>
      <c r="DDH74" s="13"/>
      <c r="DDI74" s="13"/>
      <c r="DDJ74" s="13"/>
      <c r="DDK74" s="13"/>
      <c r="DDL74" s="13"/>
      <c r="DDM74" s="13"/>
      <c r="DDN74" s="13"/>
      <c r="DDO74" s="13"/>
      <c r="DDP74" s="13"/>
      <c r="DDQ74" s="13"/>
      <c r="DDR74" s="13"/>
      <c r="DDS74" s="13"/>
      <c r="DDT74" s="13"/>
      <c r="DDU74" s="13"/>
      <c r="DDV74" s="13"/>
      <c r="DDW74" s="13"/>
      <c r="DDX74" s="13"/>
      <c r="DDY74" s="13"/>
      <c r="DDZ74" s="13"/>
      <c r="DEA74" s="13"/>
      <c r="DEB74" s="13"/>
      <c r="DEC74" s="13"/>
      <c r="DED74" s="13"/>
      <c r="DEE74" s="13"/>
      <c r="DEF74" s="13"/>
      <c r="DEG74" s="13"/>
      <c r="DEH74" s="13"/>
      <c r="DEI74" s="13"/>
      <c r="DEJ74" s="13"/>
      <c r="DEK74" s="13"/>
      <c r="DEL74" s="13"/>
      <c r="DEM74" s="13"/>
      <c r="DEN74" s="13"/>
      <c r="DEO74" s="13"/>
      <c r="DEP74" s="13"/>
      <c r="DEQ74" s="13"/>
      <c r="DER74" s="13"/>
      <c r="DES74" s="13"/>
      <c r="DET74" s="13"/>
      <c r="DEU74" s="13"/>
      <c r="DEV74" s="13"/>
      <c r="DEW74" s="13"/>
      <c r="DEX74" s="13"/>
      <c r="DEY74" s="13"/>
      <c r="DEZ74" s="13"/>
      <c r="DFA74" s="13"/>
      <c r="DFB74" s="13"/>
      <c r="DFC74" s="13"/>
      <c r="DFD74" s="13"/>
      <c r="DFE74" s="13"/>
      <c r="DFF74" s="13"/>
      <c r="DFG74" s="13"/>
      <c r="DFH74" s="13"/>
      <c r="DFI74" s="13"/>
      <c r="DFJ74" s="13"/>
      <c r="DFK74" s="13"/>
      <c r="DFL74" s="13"/>
      <c r="DFM74" s="13"/>
      <c r="DFN74" s="13"/>
      <c r="DFO74" s="13"/>
      <c r="DFP74" s="13"/>
      <c r="DFQ74" s="13"/>
      <c r="DFR74" s="13"/>
      <c r="DFS74" s="13"/>
      <c r="DFT74" s="13"/>
      <c r="DFU74" s="13"/>
      <c r="DFV74" s="13"/>
      <c r="DFW74" s="13"/>
      <c r="DFX74" s="13"/>
      <c r="DFY74" s="13"/>
      <c r="DFZ74" s="13"/>
      <c r="DGA74" s="13"/>
      <c r="DGB74" s="13"/>
      <c r="DGC74" s="13"/>
      <c r="DGD74" s="13"/>
      <c r="DGE74" s="13"/>
      <c r="DGF74" s="13"/>
      <c r="DGG74" s="13"/>
      <c r="DGH74" s="13"/>
      <c r="DGI74" s="13"/>
      <c r="DGJ74" s="13"/>
      <c r="DGK74" s="13"/>
      <c r="DGL74" s="13"/>
      <c r="DGM74" s="13"/>
      <c r="DGN74" s="13"/>
      <c r="DGO74" s="13"/>
      <c r="DGP74" s="13"/>
      <c r="DGQ74" s="13"/>
      <c r="DGR74" s="13"/>
      <c r="DGS74" s="13"/>
      <c r="DGT74" s="13"/>
      <c r="DGU74" s="13"/>
      <c r="DGV74" s="13"/>
      <c r="DGW74" s="13"/>
      <c r="DGX74" s="13"/>
      <c r="DGY74" s="13"/>
      <c r="DGZ74" s="13"/>
      <c r="DHA74" s="13"/>
      <c r="DHB74" s="13"/>
      <c r="DHC74" s="13"/>
      <c r="DHD74" s="13"/>
      <c r="DHE74" s="13"/>
      <c r="DHF74" s="13"/>
      <c r="DHG74" s="13"/>
      <c r="DHH74" s="13"/>
      <c r="DHI74" s="13"/>
      <c r="DHJ74" s="13"/>
      <c r="DHK74" s="13"/>
      <c r="DHL74" s="13"/>
      <c r="DHM74" s="13"/>
      <c r="DHN74" s="13"/>
      <c r="DHO74" s="13"/>
      <c r="DHP74" s="13"/>
      <c r="DHQ74" s="13"/>
      <c r="DHR74" s="13"/>
      <c r="DHS74" s="13"/>
      <c r="DHT74" s="13"/>
      <c r="DHU74" s="13"/>
      <c r="DHV74" s="13"/>
      <c r="DHW74" s="13"/>
      <c r="DHX74" s="13"/>
      <c r="DHY74" s="13"/>
      <c r="DHZ74" s="13"/>
      <c r="DIA74" s="13"/>
      <c r="DIB74" s="13"/>
      <c r="DIC74" s="13"/>
      <c r="DID74" s="13"/>
      <c r="DIE74" s="13"/>
      <c r="DIF74" s="13"/>
      <c r="DIG74" s="13"/>
      <c r="DIH74" s="13"/>
      <c r="DII74" s="13"/>
      <c r="DIJ74" s="13"/>
      <c r="DIK74" s="13"/>
      <c r="DIL74" s="13"/>
      <c r="DIM74" s="13"/>
      <c r="DIN74" s="13"/>
      <c r="DIO74" s="13"/>
      <c r="DIP74" s="13"/>
      <c r="DIQ74" s="13"/>
      <c r="DIR74" s="13"/>
      <c r="DIS74" s="13"/>
      <c r="DIT74" s="13"/>
      <c r="DIU74" s="13"/>
      <c r="DIV74" s="13"/>
      <c r="DIW74" s="13"/>
      <c r="DIX74" s="13"/>
      <c r="DIY74" s="13"/>
      <c r="DIZ74" s="13"/>
      <c r="DJA74" s="13"/>
      <c r="DJB74" s="13"/>
      <c r="DJC74" s="13"/>
      <c r="DJD74" s="13"/>
      <c r="DJE74" s="13"/>
      <c r="DJF74" s="13"/>
      <c r="DJG74" s="13"/>
      <c r="DJH74" s="13"/>
      <c r="DJI74" s="13"/>
      <c r="DJJ74" s="13"/>
      <c r="DJK74" s="13"/>
      <c r="DJL74" s="13"/>
      <c r="DJM74" s="13"/>
      <c r="DJN74" s="13"/>
      <c r="DJO74" s="13"/>
      <c r="DJP74" s="13"/>
      <c r="DJQ74" s="13"/>
      <c r="DJR74" s="13"/>
      <c r="DJS74" s="13"/>
      <c r="DJT74" s="13"/>
      <c r="DJU74" s="13"/>
      <c r="DJV74" s="13"/>
      <c r="DJW74" s="13"/>
      <c r="DJX74" s="13"/>
      <c r="DJY74" s="13"/>
      <c r="DJZ74" s="13"/>
      <c r="DKA74" s="13"/>
      <c r="DKB74" s="13"/>
      <c r="DKC74" s="13"/>
      <c r="DKD74" s="13"/>
      <c r="DKE74" s="13"/>
      <c r="DKF74" s="13"/>
      <c r="DKG74" s="13"/>
      <c r="DKH74" s="13"/>
      <c r="DKI74" s="13"/>
      <c r="DKJ74" s="13"/>
      <c r="DKK74" s="13"/>
      <c r="DKL74" s="13"/>
      <c r="DKM74" s="13"/>
      <c r="DKN74" s="13"/>
      <c r="DKO74" s="13"/>
      <c r="DKP74" s="13"/>
      <c r="DKQ74" s="13"/>
      <c r="DKR74" s="13"/>
      <c r="DKS74" s="13"/>
      <c r="DKT74" s="13"/>
      <c r="DKU74" s="13"/>
      <c r="DKV74" s="13"/>
      <c r="DKW74" s="13"/>
      <c r="DKX74" s="13"/>
      <c r="DKY74" s="13"/>
      <c r="DKZ74" s="13"/>
      <c r="DLA74" s="13"/>
      <c r="DLB74" s="13"/>
      <c r="DLC74" s="13"/>
      <c r="DLD74" s="13"/>
      <c r="DLE74" s="13"/>
      <c r="DLF74" s="13"/>
      <c r="DLG74" s="13"/>
      <c r="DLH74" s="13"/>
      <c r="DLI74" s="13"/>
      <c r="DLJ74" s="13"/>
      <c r="DLK74" s="13"/>
      <c r="DLL74" s="13"/>
      <c r="DLM74" s="13"/>
      <c r="DLN74" s="13"/>
      <c r="DLO74" s="13"/>
      <c r="DLP74" s="13"/>
      <c r="DLQ74" s="13"/>
      <c r="DLR74" s="13"/>
      <c r="DLS74" s="13"/>
      <c r="DLT74" s="13"/>
      <c r="DLU74" s="13"/>
      <c r="DLV74" s="13"/>
      <c r="DLW74" s="13"/>
      <c r="DLX74" s="13"/>
      <c r="DLY74" s="13"/>
      <c r="DLZ74" s="13"/>
      <c r="DMA74" s="13"/>
      <c r="DMB74" s="13"/>
      <c r="DMC74" s="13"/>
      <c r="DMD74" s="13"/>
      <c r="DME74" s="13"/>
      <c r="DMF74" s="13"/>
      <c r="DMG74" s="13"/>
      <c r="DMH74" s="13"/>
      <c r="DMI74" s="13"/>
      <c r="DMJ74" s="13"/>
      <c r="DMK74" s="13"/>
      <c r="DML74" s="13"/>
      <c r="DMM74" s="13"/>
      <c r="DMN74" s="13"/>
      <c r="DMO74" s="13"/>
      <c r="DMP74" s="13"/>
      <c r="DMQ74" s="13"/>
      <c r="DMR74" s="13"/>
      <c r="DMS74" s="13"/>
      <c r="DMT74" s="13"/>
      <c r="DMU74" s="13"/>
      <c r="DMV74" s="13"/>
      <c r="DMW74" s="13"/>
      <c r="DMX74" s="13"/>
      <c r="DMY74" s="13"/>
      <c r="DMZ74" s="13"/>
      <c r="DNA74" s="13"/>
      <c r="DNB74" s="13"/>
      <c r="DNC74" s="13"/>
      <c r="DND74" s="13"/>
      <c r="DNE74" s="13"/>
      <c r="DNF74" s="13"/>
      <c r="DNG74" s="13"/>
      <c r="DNH74" s="13"/>
      <c r="DNI74" s="13"/>
      <c r="DNJ74" s="13"/>
      <c r="DNK74" s="13"/>
      <c r="DNL74" s="13"/>
      <c r="DNM74" s="13"/>
      <c r="DNN74" s="13"/>
      <c r="DNO74" s="13"/>
      <c r="DNP74" s="13"/>
      <c r="DNQ74" s="13"/>
      <c r="DNR74" s="13"/>
      <c r="DNS74" s="13"/>
      <c r="DNT74" s="13"/>
      <c r="DNU74" s="13"/>
      <c r="DNV74" s="13"/>
      <c r="DNW74" s="13"/>
      <c r="DNX74" s="13"/>
      <c r="DNY74" s="13"/>
      <c r="DNZ74" s="13"/>
      <c r="DOA74" s="13"/>
      <c r="DOB74" s="13"/>
      <c r="DOC74" s="13"/>
      <c r="DOD74" s="13"/>
      <c r="DOE74" s="13"/>
      <c r="DOF74" s="13"/>
      <c r="DOG74" s="13"/>
      <c r="DOH74" s="13"/>
      <c r="DOI74" s="13"/>
      <c r="DOJ74" s="13"/>
      <c r="DOK74" s="13"/>
      <c r="DOL74" s="13"/>
      <c r="DOM74" s="13"/>
      <c r="DON74" s="13"/>
      <c r="DOO74" s="13"/>
      <c r="DOP74" s="13"/>
      <c r="DOQ74" s="13"/>
      <c r="DOR74" s="13"/>
      <c r="DOS74" s="13"/>
      <c r="DOT74" s="13"/>
      <c r="DOU74" s="13"/>
      <c r="DOV74" s="13"/>
      <c r="DOW74" s="13"/>
      <c r="DOX74" s="13"/>
      <c r="DOY74" s="13"/>
      <c r="DOZ74" s="13"/>
      <c r="DPA74" s="13"/>
      <c r="DPB74" s="13"/>
      <c r="DPC74" s="13"/>
      <c r="DPD74" s="13"/>
      <c r="DPE74" s="13"/>
      <c r="DPF74" s="13"/>
      <c r="DPG74" s="13"/>
      <c r="DPH74" s="13"/>
      <c r="DPI74" s="13"/>
      <c r="DPJ74" s="13"/>
      <c r="DPK74" s="13"/>
      <c r="DPL74" s="13"/>
      <c r="DPM74" s="13"/>
      <c r="DPN74" s="13"/>
      <c r="DPO74" s="13"/>
      <c r="DPP74" s="13"/>
      <c r="DPQ74" s="13"/>
      <c r="DPR74" s="13"/>
      <c r="DPS74" s="13"/>
      <c r="DPT74" s="13"/>
      <c r="DPU74" s="13"/>
      <c r="DPV74" s="13"/>
      <c r="DPW74" s="13"/>
      <c r="DPX74" s="13"/>
      <c r="DPY74" s="13"/>
      <c r="DPZ74" s="13"/>
      <c r="DQA74" s="13"/>
      <c r="DQB74" s="13"/>
      <c r="DQC74" s="13"/>
      <c r="DQD74" s="13"/>
      <c r="DQE74" s="13"/>
      <c r="DQF74" s="13"/>
      <c r="DQG74" s="13"/>
      <c r="DQH74" s="13"/>
      <c r="DQI74" s="13"/>
      <c r="DQJ74" s="13"/>
      <c r="DQK74" s="13"/>
      <c r="DQL74" s="13"/>
      <c r="DQM74" s="13"/>
      <c r="DQN74" s="13"/>
      <c r="DQO74" s="13"/>
      <c r="DQP74" s="13"/>
      <c r="DQQ74" s="13"/>
      <c r="DQR74" s="13"/>
      <c r="DQS74" s="13"/>
      <c r="DQT74" s="13"/>
      <c r="DQU74" s="13"/>
      <c r="DQV74" s="13"/>
      <c r="DQW74" s="13"/>
      <c r="DQX74" s="13"/>
      <c r="DQY74" s="13"/>
      <c r="DQZ74" s="13"/>
      <c r="DRA74" s="13"/>
      <c r="DRB74" s="13"/>
      <c r="DRC74" s="13"/>
      <c r="DRD74" s="13"/>
      <c r="DRE74" s="13"/>
      <c r="DRF74" s="13"/>
      <c r="DRG74" s="13"/>
      <c r="DRH74" s="13"/>
      <c r="DRI74" s="13"/>
      <c r="DRJ74" s="13"/>
      <c r="DRK74" s="13"/>
      <c r="DRL74" s="13"/>
      <c r="DRM74" s="13"/>
      <c r="DRN74" s="13"/>
      <c r="DRO74" s="13"/>
      <c r="DRP74" s="13"/>
      <c r="DRQ74" s="13"/>
      <c r="DRR74" s="13"/>
      <c r="DRS74" s="13"/>
      <c r="DRT74" s="13"/>
      <c r="DRU74" s="13"/>
      <c r="DRV74" s="13"/>
      <c r="DRW74" s="13"/>
      <c r="DRX74" s="13"/>
      <c r="DRY74" s="13"/>
      <c r="DRZ74" s="13"/>
      <c r="DSA74" s="13"/>
      <c r="DSB74" s="13"/>
      <c r="DSC74" s="13"/>
      <c r="DSD74" s="13"/>
      <c r="DSE74" s="13"/>
      <c r="DSF74" s="13"/>
      <c r="DSG74" s="13"/>
      <c r="DSH74" s="13"/>
      <c r="DSI74" s="13"/>
      <c r="DSJ74" s="13"/>
      <c r="DSK74" s="13"/>
      <c r="DSL74" s="13"/>
      <c r="DSM74" s="13"/>
      <c r="DSN74" s="13"/>
      <c r="DSO74" s="13"/>
      <c r="DSP74" s="13"/>
      <c r="DSQ74" s="13"/>
      <c r="DSR74" s="13"/>
      <c r="DSS74" s="13"/>
      <c r="DST74" s="13"/>
      <c r="DSU74" s="13"/>
      <c r="DSV74" s="13"/>
      <c r="DSW74" s="13"/>
      <c r="DSX74" s="13"/>
      <c r="DSY74" s="13"/>
      <c r="DSZ74" s="13"/>
      <c r="DTA74" s="13"/>
      <c r="DTB74" s="13"/>
      <c r="DTC74" s="13"/>
      <c r="DTD74" s="13"/>
      <c r="DTE74" s="13"/>
      <c r="DTF74" s="13"/>
      <c r="DTG74" s="13"/>
      <c r="DTH74" s="13"/>
      <c r="DTI74" s="13"/>
      <c r="DTJ74" s="13"/>
      <c r="DTK74" s="13"/>
      <c r="DTL74" s="13"/>
      <c r="DTM74" s="13"/>
      <c r="DTN74" s="13"/>
      <c r="DTO74" s="13"/>
      <c r="DTP74" s="13"/>
      <c r="DTQ74" s="13"/>
      <c r="DTR74" s="13"/>
      <c r="DTS74" s="13"/>
      <c r="DTT74" s="13"/>
      <c r="DTU74" s="13"/>
      <c r="DTV74" s="13"/>
      <c r="DTW74" s="13"/>
      <c r="DTX74" s="13"/>
      <c r="DTY74" s="13"/>
      <c r="DTZ74" s="13"/>
      <c r="DUA74" s="13"/>
      <c r="DUB74" s="13"/>
      <c r="DUC74" s="13"/>
      <c r="DUD74" s="13"/>
      <c r="DUE74" s="13"/>
      <c r="DUF74" s="13"/>
      <c r="DUG74" s="13"/>
      <c r="DUH74" s="13"/>
      <c r="DUI74" s="13"/>
      <c r="DUJ74" s="13"/>
      <c r="DUK74" s="13"/>
      <c r="DUL74" s="13"/>
      <c r="DUM74" s="13"/>
      <c r="DUN74" s="13"/>
      <c r="DUO74" s="13"/>
      <c r="DUP74" s="13"/>
      <c r="DUQ74" s="13"/>
      <c r="DUR74" s="13"/>
      <c r="DUS74" s="13"/>
      <c r="DUT74" s="13"/>
      <c r="DUU74" s="13"/>
      <c r="DUV74" s="13"/>
      <c r="DUW74" s="13"/>
      <c r="DUX74" s="13"/>
      <c r="DUY74" s="13"/>
      <c r="DUZ74" s="13"/>
      <c r="DVA74" s="13"/>
      <c r="DVB74" s="13"/>
      <c r="DVC74" s="13"/>
      <c r="DVD74" s="13"/>
      <c r="DVE74" s="13"/>
      <c r="DVF74" s="13"/>
      <c r="DVG74" s="13"/>
      <c r="DVH74" s="13"/>
      <c r="DVI74" s="13"/>
      <c r="DVJ74" s="13"/>
      <c r="DVK74" s="13"/>
      <c r="DVL74" s="13"/>
      <c r="DVM74" s="13"/>
      <c r="DVN74" s="13"/>
      <c r="DVO74" s="13"/>
      <c r="DVP74" s="13"/>
      <c r="DVQ74" s="13"/>
      <c r="DVR74" s="13"/>
      <c r="DVS74" s="13"/>
      <c r="DVT74" s="13"/>
      <c r="DVU74" s="13"/>
      <c r="DVV74" s="13"/>
      <c r="DVW74" s="13"/>
      <c r="DVX74" s="13"/>
      <c r="DVY74" s="13"/>
      <c r="DVZ74" s="13"/>
      <c r="DWA74" s="13"/>
      <c r="DWB74" s="13"/>
      <c r="DWC74" s="13"/>
      <c r="DWD74" s="13"/>
      <c r="DWE74" s="13"/>
      <c r="DWF74" s="13"/>
      <c r="DWG74" s="13"/>
      <c r="DWH74" s="13"/>
      <c r="DWI74" s="13"/>
      <c r="DWJ74" s="13"/>
      <c r="DWK74" s="13"/>
      <c r="DWL74" s="13"/>
      <c r="DWM74" s="13"/>
      <c r="DWN74" s="13"/>
      <c r="DWO74" s="13"/>
      <c r="DWP74" s="13"/>
      <c r="DWQ74" s="13"/>
      <c r="DWR74" s="13"/>
      <c r="DWS74" s="13"/>
      <c r="DWT74" s="13"/>
      <c r="DWU74" s="13"/>
      <c r="DWV74" s="13"/>
      <c r="DWW74" s="13"/>
      <c r="DWX74" s="13"/>
      <c r="DWY74" s="13"/>
      <c r="DWZ74" s="13"/>
      <c r="DXA74" s="13"/>
      <c r="DXB74" s="13"/>
      <c r="DXC74" s="13"/>
      <c r="DXD74" s="13"/>
      <c r="DXE74" s="13"/>
      <c r="DXF74" s="13"/>
      <c r="DXG74" s="13"/>
      <c r="DXH74" s="13"/>
      <c r="DXI74" s="13"/>
      <c r="DXJ74" s="13"/>
      <c r="DXK74" s="13"/>
      <c r="DXL74" s="13"/>
      <c r="DXM74" s="13"/>
      <c r="DXN74" s="13"/>
      <c r="DXO74" s="13"/>
      <c r="DXP74" s="13"/>
      <c r="DXQ74" s="13"/>
      <c r="DXR74" s="13"/>
      <c r="DXS74" s="13"/>
      <c r="DXT74" s="13"/>
      <c r="DXU74" s="13"/>
      <c r="DXV74" s="13"/>
      <c r="DXW74" s="13"/>
      <c r="DXX74" s="13"/>
      <c r="DXY74" s="13"/>
      <c r="DXZ74" s="13"/>
      <c r="DYA74" s="13"/>
      <c r="DYB74" s="13"/>
      <c r="DYC74" s="13"/>
      <c r="DYD74" s="13"/>
      <c r="DYE74" s="13"/>
      <c r="DYF74" s="13"/>
      <c r="DYG74" s="13"/>
      <c r="DYH74" s="13"/>
      <c r="DYI74" s="13"/>
      <c r="DYJ74" s="13"/>
      <c r="DYK74" s="13"/>
      <c r="DYL74" s="13"/>
      <c r="DYM74" s="13"/>
      <c r="DYN74" s="13"/>
      <c r="DYO74" s="13"/>
      <c r="DYP74" s="13"/>
      <c r="DYQ74" s="13"/>
      <c r="DYR74" s="13"/>
      <c r="DYS74" s="13"/>
      <c r="DYT74" s="13"/>
      <c r="DYU74" s="13"/>
      <c r="DYV74" s="13"/>
      <c r="DYW74" s="13"/>
      <c r="DYX74" s="13"/>
      <c r="DYY74" s="13"/>
      <c r="DYZ74" s="13"/>
      <c r="DZA74" s="13"/>
      <c r="DZB74" s="13"/>
      <c r="DZC74" s="13"/>
      <c r="DZD74" s="13"/>
      <c r="DZE74" s="13"/>
      <c r="DZF74" s="13"/>
      <c r="DZG74" s="13"/>
      <c r="DZH74" s="13"/>
      <c r="DZI74" s="13"/>
      <c r="DZJ74" s="13"/>
      <c r="DZK74" s="13"/>
      <c r="DZL74" s="13"/>
      <c r="DZM74" s="13"/>
      <c r="DZN74" s="13"/>
      <c r="DZO74" s="13"/>
      <c r="DZP74" s="13"/>
      <c r="DZQ74" s="13"/>
      <c r="DZR74" s="13"/>
      <c r="DZS74" s="13"/>
      <c r="DZT74" s="13"/>
      <c r="DZU74" s="13"/>
      <c r="DZV74" s="13"/>
      <c r="DZW74" s="13"/>
      <c r="DZX74" s="13"/>
      <c r="DZY74" s="13"/>
      <c r="DZZ74" s="13"/>
      <c r="EAA74" s="13"/>
      <c r="EAB74" s="13"/>
      <c r="EAC74" s="13"/>
      <c r="EAD74" s="13"/>
      <c r="EAE74" s="13"/>
      <c r="EAF74" s="13"/>
      <c r="EAG74" s="13"/>
      <c r="EAH74" s="13"/>
      <c r="EAI74" s="13"/>
      <c r="EAJ74" s="13"/>
      <c r="EAK74" s="13"/>
      <c r="EAL74" s="13"/>
      <c r="EAM74" s="13"/>
      <c r="EAN74" s="13"/>
      <c r="EAO74" s="13"/>
      <c r="EAP74" s="13"/>
      <c r="EAQ74" s="13"/>
      <c r="EAR74" s="13"/>
      <c r="EAS74" s="13"/>
      <c r="EAT74" s="13"/>
      <c r="EAU74" s="13"/>
      <c r="EAV74" s="13"/>
      <c r="EAW74" s="13"/>
      <c r="EAX74" s="13"/>
      <c r="EAY74" s="13"/>
      <c r="EAZ74" s="13"/>
      <c r="EBA74" s="13"/>
      <c r="EBB74" s="13"/>
      <c r="EBC74" s="13"/>
      <c r="EBD74" s="13"/>
      <c r="EBE74" s="13"/>
      <c r="EBF74" s="13"/>
      <c r="EBG74" s="13"/>
      <c r="EBH74" s="13"/>
      <c r="EBI74" s="13"/>
      <c r="EBJ74" s="13"/>
      <c r="EBK74" s="13"/>
      <c r="EBL74" s="13"/>
      <c r="EBM74" s="13"/>
      <c r="EBN74" s="13"/>
      <c r="EBO74" s="13"/>
      <c r="EBP74" s="13"/>
      <c r="EBQ74" s="13"/>
      <c r="EBR74" s="13"/>
      <c r="EBS74" s="13"/>
      <c r="EBT74" s="13"/>
      <c r="EBU74" s="13"/>
      <c r="EBV74" s="13"/>
      <c r="EBW74" s="13"/>
      <c r="EBX74" s="13"/>
      <c r="EBY74" s="13"/>
      <c r="EBZ74" s="13"/>
      <c r="ECA74" s="13"/>
      <c r="ECB74" s="13"/>
      <c r="ECC74" s="13"/>
      <c r="ECD74" s="13"/>
      <c r="ECE74" s="13"/>
      <c r="ECF74" s="13"/>
      <c r="ECG74" s="13"/>
      <c r="ECH74" s="13"/>
      <c r="ECI74" s="13"/>
      <c r="ECJ74" s="13"/>
      <c r="ECK74" s="13"/>
      <c r="ECL74" s="13"/>
      <c r="ECM74" s="13"/>
      <c r="ECN74" s="13"/>
      <c r="ECO74" s="13"/>
      <c r="ECP74" s="13"/>
      <c r="ECQ74" s="13"/>
      <c r="ECR74" s="13"/>
      <c r="ECS74" s="13"/>
      <c r="ECT74" s="13"/>
      <c r="ECU74" s="13"/>
      <c r="ECV74" s="13"/>
      <c r="ECW74" s="13"/>
      <c r="ECX74" s="13"/>
      <c r="ECY74" s="13"/>
      <c r="ECZ74" s="13"/>
      <c r="EDA74" s="13"/>
      <c r="EDB74" s="13"/>
      <c r="EDC74" s="13"/>
      <c r="EDD74" s="13"/>
      <c r="EDE74" s="13"/>
      <c r="EDF74" s="13"/>
      <c r="EDG74" s="13"/>
      <c r="EDH74" s="13"/>
      <c r="EDI74" s="13"/>
      <c r="EDJ74" s="13"/>
      <c r="EDK74" s="13"/>
      <c r="EDL74" s="13"/>
      <c r="EDM74" s="13"/>
      <c r="EDN74" s="13"/>
      <c r="EDO74" s="13"/>
      <c r="EDP74" s="13"/>
      <c r="EDQ74" s="13"/>
      <c r="EDR74" s="13"/>
      <c r="EDS74" s="13"/>
      <c r="EDT74" s="13"/>
      <c r="EDU74" s="13"/>
      <c r="EDV74" s="13"/>
      <c r="EDW74" s="13"/>
      <c r="EDX74" s="13"/>
      <c r="EDY74" s="13"/>
      <c r="EDZ74" s="13"/>
      <c r="EEA74" s="13"/>
      <c r="EEB74" s="13"/>
      <c r="EEC74" s="13"/>
      <c r="EED74" s="13"/>
      <c r="EEE74" s="13"/>
      <c r="EEF74" s="13"/>
      <c r="EEG74" s="13"/>
      <c r="EEH74" s="13"/>
      <c r="EEI74" s="13"/>
      <c r="EEJ74" s="13"/>
      <c r="EEK74" s="13"/>
      <c r="EEL74" s="13"/>
      <c r="EEM74" s="13"/>
      <c r="EEN74" s="13"/>
      <c r="EEO74" s="13"/>
      <c r="EEP74" s="13"/>
      <c r="EEQ74" s="13"/>
      <c r="EER74" s="13"/>
      <c r="EES74" s="13"/>
      <c r="EET74" s="13"/>
      <c r="EEU74" s="13"/>
      <c r="EEV74" s="13"/>
      <c r="EEW74" s="13"/>
      <c r="EEX74" s="13"/>
      <c r="EEY74" s="13"/>
      <c r="EEZ74" s="13"/>
      <c r="EFA74" s="13"/>
      <c r="EFB74" s="13"/>
      <c r="EFC74" s="13"/>
      <c r="EFD74" s="13"/>
      <c r="EFE74" s="13"/>
      <c r="EFF74" s="13"/>
      <c r="EFG74" s="13"/>
      <c r="EFH74" s="13"/>
      <c r="EFI74" s="13"/>
      <c r="EFJ74" s="13"/>
      <c r="EFK74" s="13"/>
      <c r="EFL74" s="13"/>
      <c r="EFM74" s="13"/>
      <c r="EFN74" s="13"/>
      <c r="EFO74" s="13"/>
      <c r="EFP74" s="13"/>
      <c r="EFQ74" s="13"/>
      <c r="EFR74" s="13"/>
      <c r="EFS74" s="13"/>
      <c r="EFT74" s="13"/>
      <c r="EFU74" s="13"/>
      <c r="EFV74" s="13"/>
      <c r="EFW74" s="13"/>
      <c r="EFX74" s="13"/>
      <c r="EFY74" s="13"/>
      <c r="EFZ74" s="13"/>
      <c r="EGA74" s="13"/>
      <c r="EGB74" s="13"/>
      <c r="EGC74" s="13"/>
      <c r="EGD74" s="13"/>
      <c r="EGE74" s="13"/>
      <c r="EGF74" s="13"/>
      <c r="EGG74" s="13"/>
      <c r="EGH74" s="13"/>
      <c r="EGI74" s="13"/>
      <c r="EGJ74" s="13"/>
      <c r="EGK74" s="13"/>
      <c r="EGL74" s="13"/>
      <c r="EGM74" s="13"/>
      <c r="EGN74" s="13"/>
      <c r="EGO74" s="13"/>
      <c r="EGP74" s="13"/>
      <c r="EGQ74" s="13"/>
      <c r="EGR74" s="13"/>
      <c r="EGS74" s="13"/>
      <c r="EGT74" s="13"/>
      <c r="EGU74" s="13"/>
      <c r="EGV74" s="13"/>
      <c r="EGW74" s="13"/>
      <c r="EGX74" s="13"/>
      <c r="EGY74" s="13"/>
      <c r="EGZ74" s="13"/>
      <c r="EHA74" s="13"/>
      <c r="EHB74" s="13"/>
      <c r="EHC74" s="13"/>
      <c r="EHD74" s="13"/>
      <c r="EHE74" s="13"/>
      <c r="EHF74" s="13"/>
      <c r="EHG74" s="13"/>
      <c r="EHH74" s="13"/>
      <c r="EHI74" s="13"/>
      <c r="EHJ74" s="13"/>
      <c r="EHK74" s="13"/>
      <c r="EHL74" s="13"/>
      <c r="EHM74" s="13"/>
      <c r="EHN74" s="13"/>
      <c r="EHO74" s="13"/>
      <c r="EHP74" s="13"/>
      <c r="EHQ74" s="13"/>
      <c r="EHR74" s="13"/>
      <c r="EHS74" s="13"/>
      <c r="EHT74" s="13"/>
      <c r="EHU74" s="13"/>
      <c r="EHV74" s="13"/>
      <c r="EHW74" s="13"/>
      <c r="EHX74" s="13"/>
      <c r="EHY74" s="13"/>
      <c r="EHZ74" s="13"/>
      <c r="EIA74" s="13"/>
      <c r="EIB74" s="13"/>
      <c r="EIC74" s="13"/>
      <c r="EID74" s="13"/>
      <c r="EIE74" s="13"/>
      <c r="EIF74" s="13"/>
      <c r="EIG74" s="13"/>
      <c r="EIH74" s="13"/>
      <c r="EII74" s="13"/>
      <c r="EIJ74" s="13"/>
      <c r="EIK74" s="13"/>
      <c r="EIL74" s="13"/>
      <c r="EIM74" s="13"/>
      <c r="EIN74" s="13"/>
      <c r="EIO74" s="13"/>
      <c r="EIP74" s="13"/>
      <c r="EIQ74" s="13"/>
      <c r="EIR74" s="13"/>
      <c r="EIS74" s="13"/>
      <c r="EIT74" s="13"/>
      <c r="EIU74" s="13"/>
      <c r="EIV74" s="13"/>
      <c r="EIW74" s="13"/>
      <c r="EIX74" s="13"/>
      <c r="EIY74" s="13"/>
      <c r="EIZ74" s="13"/>
      <c r="EJA74" s="13"/>
      <c r="EJB74" s="13"/>
      <c r="EJC74" s="13"/>
      <c r="EJD74" s="13"/>
      <c r="EJE74" s="13"/>
      <c r="EJF74" s="13"/>
      <c r="EJG74" s="13"/>
      <c r="EJH74" s="13"/>
      <c r="EJI74" s="13"/>
      <c r="EJJ74" s="13"/>
      <c r="EJK74" s="13"/>
      <c r="EJL74" s="13"/>
      <c r="EJM74" s="13"/>
      <c r="EJN74" s="13"/>
      <c r="EJO74" s="13"/>
      <c r="EJP74" s="13"/>
      <c r="EJQ74" s="13"/>
      <c r="EJR74" s="13"/>
      <c r="EJS74" s="13"/>
      <c r="EJT74" s="13"/>
      <c r="EJU74" s="13"/>
      <c r="EJV74" s="13"/>
      <c r="EJW74" s="13"/>
      <c r="EJX74" s="13"/>
      <c r="EJY74" s="13"/>
      <c r="EJZ74" s="13"/>
      <c r="EKA74" s="13"/>
      <c r="EKB74" s="13"/>
      <c r="EKC74" s="13"/>
      <c r="EKD74" s="13"/>
      <c r="EKE74" s="13"/>
      <c r="EKF74" s="13"/>
      <c r="EKG74" s="13"/>
      <c r="EKH74" s="13"/>
      <c r="EKI74" s="13"/>
      <c r="EKJ74" s="13"/>
      <c r="EKK74" s="13"/>
      <c r="EKL74" s="13"/>
      <c r="EKM74" s="13"/>
      <c r="EKN74" s="13"/>
      <c r="EKO74" s="13"/>
      <c r="EKP74" s="13"/>
      <c r="EKQ74" s="13"/>
      <c r="EKR74" s="13"/>
      <c r="EKS74" s="13"/>
      <c r="EKT74" s="13"/>
      <c r="EKU74" s="13"/>
      <c r="EKV74" s="13"/>
      <c r="EKW74" s="13"/>
      <c r="EKX74" s="13"/>
      <c r="EKY74" s="13"/>
      <c r="EKZ74" s="13"/>
      <c r="ELA74" s="13"/>
      <c r="ELB74" s="13"/>
      <c r="ELC74" s="13"/>
      <c r="ELD74" s="13"/>
      <c r="ELE74" s="13"/>
      <c r="ELF74" s="13"/>
      <c r="ELG74" s="13"/>
      <c r="ELH74" s="13"/>
      <c r="ELI74" s="13"/>
      <c r="ELJ74" s="13"/>
      <c r="ELK74" s="13"/>
      <c r="ELL74" s="13"/>
      <c r="ELM74" s="13"/>
      <c r="ELN74" s="13"/>
      <c r="ELO74" s="13"/>
      <c r="ELP74" s="13"/>
      <c r="ELQ74" s="13"/>
      <c r="ELR74" s="13"/>
      <c r="ELS74" s="13"/>
      <c r="ELT74" s="13"/>
      <c r="ELU74" s="13"/>
      <c r="ELV74" s="13"/>
      <c r="ELW74" s="13"/>
      <c r="ELX74" s="13"/>
      <c r="ELY74" s="13"/>
      <c r="ELZ74" s="13"/>
      <c r="EMA74" s="13"/>
      <c r="EMB74" s="13"/>
      <c r="EMC74" s="13"/>
      <c r="EMD74" s="13"/>
      <c r="EME74" s="13"/>
      <c r="EMF74" s="13"/>
      <c r="EMG74" s="13"/>
      <c r="EMH74" s="13"/>
      <c r="EMI74" s="13"/>
      <c r="EMJ74" s="13"/>
      <c r="EMK74" s="13"/>
      <c r="EML74" s="13"/>
      <c r="EMM74" s="13"/>
      <c r="EMN74" s="13"/>
      <c r="EMO74" s="13"/>
      <c r="EMP74" s="13"/>
      <c r="EMQ74" s="13"/>
      <c r="EMR74" s="13"/>
      <c r="EMS74" s="13"/>
      <c r="EMT74" s="13"/>
      <c r="EMU74" s="13"/>
      <c r="EMV74" s="13"/>
      <c r="EMW74" s="13"/>
      <c r="EMX74" s="13"/>
      <c r="EMY74" s="13"/>
      <c r="EMZ74" s="13"/>
      <c r="ENA74" s="13"/>
      <c r="ENB74" s="13"/>
      <c r="ENC74" s="13"/>
      <c r="END74" s="13"/>
      <c r="ENE74" s="13"/>
      <c r="ENF74" s="13"/>
      <c r="ENG74" s="13"/>
      <c r="ENH74" s="13"/>
      <c r="ENI74" s="13"/>
      <c r="ENJ74" s="13"/>
      <c r="ENK74" s="13"/>
      <c r="ENL74" s="13"/>
      <c r="ENM74" s="13"/>
      <c r="ENN74" s="13"/>
      <c r="ENO74" s="13"/>
      <c r="ENP74" s="13"/>
      <c r="ENQ74" s="13"/>
      <c r="ENR74" s="13"/>
      <c r="ENS74" s="13"/>
      <c r="ENT74" s="13"/>
      <c r="ENU74" s="13"/>
      <c r="ENV74" s="13"/>
      <c r="ENW74" s="13"/>
      <c r="ENX74" s="13"/>
      <c r="ENY74" s="13"/>
      <c r="ENZ74" s="13"/>
      <c r="EOA74" s="13"/>
      <c r="EOB74" s="13"/>
      <c r="EOC74" s="13"/>
      <c r="EOD74" s="13"/>
      <c r="EOE74" s="13"/>
      <c r="EOF74" s="13"/>
      <c r="EOG74" s="13"/>
      <c r="EOH74" s="13"/>
      <c r="EOI74" s="13"/>
      <c r="EOJ74" s="13"/>
      <c r="EOK74" s="13"/>
      <c r="EOL74" s="13"/>
      <c r="EOM74" s="13"/>
      <c r="EON74" s="13"/>
      <c r="EOO74" s="13"/>
      <c r="EOP74" s="13"/>
      <c r="EOQ74" s="13"/>
      <c r="EOR74" s="13"/>
      <c r="EOS74" s="13"/>
      <c r="EOT74" s="13"/>
      <c r="EOU74" s="13"/>
      <c r="EOV74" s="13"/>
      <c r="EOW74" s="13"/>
      <c r="EOX74" s="13"/>
      <c r="EOY74" s="13"/>
      <c r="EOZ74" s="13"/>
      <c r="EPA74" s="13"/>
      <c r="EPB74" s="13"/>
      <c r="EPC74" s="13"/>
      <c r="EPD74" s="13"/>
      <c r="EPE74" s="13"/>
      <c r="EPF74" s="13"/>
      <c r="EPG74" s="13"/>
      <c r="EPH74" s="13"/>
      <c r="EPI74" s="13"/>
      <c r="EPJ74" s="13"/>
      <c r="EPK74" s="13"/>
      <c r="EPL74" s="13"/>
      <c r="EPM74" s="13"/>
      <c r="EPN74" s="13"/>
      <c r="EPO74" s="13"/>
      <c r="EPP74" s="13"/>
      <c r="EPQ74" s="13"/>
      <c r="EPR74" s="13"/>
      <c r="EPS74" s="13"/>
      <c r="EPT74" s="13"/>
      <c r="EPU74" s="13"/>
      <c r="EPV74" s="13"/>
      <c r="EPW74" s="13"/>
      <c r="EPX74" s="13"/>
      <c r="EPY74" s="13"/>
      <c r="EPZ74" s="13"/>
      <c r="EQA74" s="13"/>
      <c r="EQB74" s="13"/>
      <c r="EQC74" s="13"/>
      <c r="EQD74" s="13"/>
      <c r="EQE74" s="13"/>
      <c r="EQF74" s="13"/>
      <c r="EQG74" s="13"/>
      <c r="EQH74" s="13"/>
      <c r="EQI74" s="13"/>
      <c r="EQJ74" s="13"/>
      <c r="EQK74" s="13"/>
      <c r="EQL74" s="13"/>
      <c r="EQM74" s="13"/>
      <c r="EQN74" s="13"/>
      <c r="EQO74" s="13"/>
      <c r="EQP74" s="13"/>
      <c r="EQQ74" s="13"/>
      <c r="EQR74" s="13"/>
      <c r="EQS74" s="13"/>
      <c r="EQT74" s="13"/>
      <c r="EQU74" s="13"/>
      <c r="EQV74" s="13"/>
      <c r="EQW74" s="13"/>
      <c r="EQX74" s="13"/>
      <c r="EQY74" s="13"/>
      <c r="EQZ74" s="13"/>
      <c r="ERA74" s="13"/>
      <c r="ERB74" s="13"/>
      <c r="ERC74" s="13"/>
      <c r="ERD74" s="13"/>
      <c r="ERE74" s="13"/>
      <c r="ERF74" s="13"/>
      <c r="ERG74" s="13"/>
      <c r="ERH74" s="13"/>
      <c r="ERI74" s="13"/>
      <c r="ERJ74" s="13"/>
      <c r="ERK74" s="13"/>
      <c r="ERL74" s="13"/>
      <c r="ERM74" s="13"/>
      <c r="ERN74" s="13"/>
      <c r="ERO74" s="13"/>
      <c r="ERP74" s="13"/>
      <c r="ERQ74" s="13"/>
      <c r="ERR74" s="13"/>
      <c r="ERS74" s="13"/>
      <c r="ERT74" s="13"/>
      <c r="ERU74" s="13"/>
      <c r="ERV74" s="13"/>
      <c r="ERW74" s="13"/>
      <c r="ERX74" s="13"/>
      <c r="ERY74" s="13"/>
      <c r="ERZ74" s="13"/>
      <c r="ESA74" s="13"/>
      <c r="ESB74" s="13"/>
      <c r="ESC74" s="13"/>
      <c r="ESD74" s="13"/>
      <c r="ESE74" s="13"/>
      <c r="ESF74" s="13"/>
      <c r="ESG74" s="13"/>
      <c r="ESH74" s="13"/>
      <c r="ESI74" s="13"/>
      <c r="ESJ74" s="13"/>
      <c r="ESK74" s="13"/>
      <c r="ESL74" s="13"/>
      <c r="ESM74" s="13"/>
      <c r="ESN74" s="13"/>
      <c r="ESO74" s="13"/>
      <c r="ESP74" s="13"/>
      <c r="ESQ74" s="13"/>
      <c r="ESR74" s="13"/>
      <c r="ESS74" s="13"/>
      <c r="EST74" s="13"/>
      <c r="ESU74" s="13"/>
      <c r="ESV74" s="13"/>
      <c r="ESW74" s="13"/>
      <c r="ESX74" s="13"/>
      <c r="ESY74" s="13"/>
      <c r="ESZ74" s="13"/>
      <c r="ETA74" s="13"/>
      <c r="ETB74" s="13"/>
      <c r="ETC74" s="13"/>
      <c r="ETD74" s="13"/>
      <c r="ETE74" s="13"/>
      <c r="ETF74" s="13"/>
      <c r="ETG74" s="13"/>
      <c r="ETH74" s="13"/>
      <c r="ETI74" s="13"/>
      <c r="ETJ74" s="13"/>
      <c r="ETK74" s="13"/>
      <c r="ETL74" s="13"/>
      <c r="ETM74" s="13"/>
      <c r="ETN74" s="13"/>
      <c r="ETO74" s="13"/>
      <c r="ETP74" s="13"/>
      <c r="ETQ74" s="13"/>
      <c r="ETR74" s="13"/>
      <c r="ETS74" s="13"/>
      <c r="ETT74" s="13"/>
      <c r="ETU74" s="13"/>
      <c r="ETV74" s="13"/>
      <c r="ETW74" s="13"/>
      <c r="ETX74" s="13"/>
      <c r="ETY74" s="13"/>
      <c r="ETZ74" s="13"/>
      <c r="EUA74" s="13"/>
      <c r="EUB74" s="13"/>
      <c r="EUC74" s="13"/>
      <c r="EUD74" s="13"/>
      <c r="EUE74" s="13"/>
      <c r="EUF74" s="13"/>
      <c r="EUG74" s="13"/>
      <c r="EUH74" s="13"/>
      <c r="EUI74" s="13"/>
      <c r="EUJ74" s="13"/>
      <c r="EUK74" s="13"/>
      <c r="EUL74" s="13"/>
      <c r="EUM74" s="13"/>
      <c r="EUN74" s="13"/>
      <c r="EUO74" s="13"/>
      <c r="EUP74" s="13"/>
      <c r="EUQ74" s="13"/>
      <c r="EUR74" s="13"/>
      <c r="EUS74" s="13"/>
      <c r="EUT74" s="13"/>
      <c r="EUU74" s="13"/>
      <c r="EUV74" s="13"/>
      <c r="EUW74" s="13"/>
      <c r="EUX74" s="13"/>
      <c r="EUY74" s="13"/>
      <c r="EUZ74" s="13"/>
      <c r="EVA74" s="13"/>
      <c r="EVB74" s="13"/>
      <c r="EVC74" s="13"/>
      <c r="EVD74" s="13"/>
      <c r="EVE74" s="13"/>
      <c r="EVF74" s="13"/>
      <c r="EVG74" s="13"/>
      <c r="EVH74" s="13"/>
      <c r="EVI74" s="13"/>
      <c r="EVJ74" s="13"/>
      <c r="EVK74" s="13"/>
      <c r="EVL74" s="13"/>
      <c r="EVM74" s="13"/>
      <c r="EVN74" s="13"/>
      <c r="EVO74" s="13"/>
      <c r="EVP74" s="13"/>
      <c r="EVQ74" s="13"/>
      <c r="EVR74" s="13"/>
      <c r="EVS74" s="13"/>
      <c r="EVT74" s="13"/>
      <c r="EVU74" s="13"/>
      <c r="EVV74" s="13"/>
      <c r="EVW74" s="13"/>
      <c r="EVX74" s="13"/>
      <c r="EVY74" s="13"/>
      <c r="EVZ74" s="13"/>
      <c r="EWA74" s="13"/>
      <c r="EWB74" s="13"/>
      <c r="EWC74" s="13"/>
      <c r="EWD74" s="13"/>
      <c r="EWE74" s="13"/>
      <c r="EWF74" s="13"/>
      <c r="EWG74" s="13"/>
      <c r="EWH74" s="13"/>
      <c r="EWI74" s="13"/>
      <c r="EWJ74" s="13"/>
      <c r="EWK74" s="13"/>
      <c r="EWL74" s="13"/>
      <c r="EWM74" s="13"/>
      <c r="EWN74" s="13"/>
      <c r="EWO74" s="13"/>
      <c r="EWP74" s="13"/>
      <c r="EWQ74" s="13"/>
      <c r="EWR74" s="13"/>
      <c r="EWS74" s="13"/>
      <c r="EWT74" s="13"/>
      <c r="EWU74" s="13"/>
      <c r="EWV74" s="13"/>
      <c r="EWW74" s="13"/>
      <c r="EWX74" s="13"/>
      <c r="EWY74" s="13"/>
      <c r="EWZ74" s="13"/>
      <c r="EXA74" s="13"/>
      <c r="EXB74" s="13"/>
      <c r="EXC74" s="13"/>
      <c r="EXD74" s="13"/>
      <c r="EXE74" s="13"/>
      <c r="EXF74" s="13"/>
      <c r="EXG74" s="13"/>
      <c r="EXH74" s="13"/>
      <c r="EXI74" s="13"/>
      <c r="EXJ74" s="13"/>
      <c r="EXK74" s="13"/>
      <c r="EXL74" s="13"/>
      <c r="EXM74" s="13"/>
      <c r="EXN74" s="13"/>
      <c r="EXO74" s="13"/>
      <c r="EXP74" s="13"/>
      <c r="EXQ74" s="13"/>
      <c r="EXR74" s="13"/>
      <c r="EXS74" s="13"/>
      <c r="EXT74" s="13"/>
      <c r="EXU74" s="13"/>
      <c r="EXV74" s="13"/>
      <c r="EXW74" s="13"/>
      <c r="EXX74" s="13"/>
      <c r="EXY74" s="13"/>
      <c r="EXZ74" s="13"/>
      <c r="EYA74" s="13"/>
      <c r="EYB74" s="13"/>
      <c r="EYC74" s="13"/>
      <c r="EYD74" s="13"/>
      <c r="EYE74" s="13"/>
      <c r="EYF74" s="13"/>
      <c r="EYG74" s="13"/>
      <c r="EYH74" s="13"/>
      <c r="EYI74" s="13"/>
      <c r="EYJ74" s="13"/>
      <c r="EYK74" s="13"/>
      <c r="EYL74" s="13"/>
      <c r="EYM74" s="13"/>
      <c r="EYN74" s="13"/>
      <c r="EYO74" s="13"/>
      <c r="EYP74" s="13"/>
      <c r="EYQ74" s="13"/>
      <c r="EYR74" s="13"/>
      <c r="EYS74" s="13"/>
      <c r="EYT74" s="13"/>
      <c r="EYU74" s="13"/>
      <c r="EYV74" s="13"/>
      <c r="EYW74" s="13"/>
      <c r="EYX74" s="13"/>
      <c r="EYY74" s="13"/>
      <c r="EYZ74" s="13"/>
      <c r="EZA74" s="13"/>
      <c r="EZB74" s="13"/>
      <c r="EZC74" s="13"/>
      <c r="EZD74" s="13"/>
      <c r="EZE74" s="13"/>
      <c r="EZF74" s="13"/>
      <c r="EZG74" s="13"/>
      <c r="EZH74" s="13"/>
      <c r="EZI74" s="13"/>
      <c r="EZJ74" s="13"/>
      <c r="EZK74" s="13"/>
      <c r="EZL74" s="13"/>
      <c r="EZM74" s="13"/>
      <c r="EZN74" s="13"/>
      <c r="EZO74" s="13"/>
      <c r="EZP74" s="13"/>
      <c r="EZQ74" s="13"/>
      <c r="EZR74" s="13"/>
      <c r="EZS74" s="13"/>
      <c r="EZT74" s="13"/>
      <c r="EZU74" s="13"/>
      <c r="EZV74" s="13"/>
      <c r="EZW74" s="13"/>
      <c r="EZX74" s="13"/>
      <c r="EZY74" s="13"/>
      <c r="EZZ74" s="13"/>
      <c r="FAA74" s="13"/>
      <c r="FAB74" s="13"/>
      <c r="FAC74" s="13"/>
      <c r="FAD74" s="13"/>
      <c r="FAE74" s="13"/>
      <c r="FAF74" s="13"/>
      <c r="FAG74" s="13"/>
      <c r="FAH74" s="13"/>
      <c r="FAI74" s="13"/>
      <c r="FAJ74" s="13"/>
      <c r="FAK74" s="13"/>
      <c r="FAL74" s="13"/>
      <c r="FAM74" s="13"/>
      <c r="FAN74" s="13"/>
      <c r="FAO74" s="13"/>
      <c r="FAP74" s="13"/>
      <c r="FAQ74" s="13"/>
      <c r="FAR74" s="13"/>
      <c r="FAS74" s="13"/>
      <c r="FAT74" s="13"/>
      <c r="FAU74" s="13"/>
      <c r="FAV74" s="13"/>
      <c r="FAW74" s="13"/>
      <c r="FAX74" s="13"/>
      <c r="FAY74" s="13"/>
      <c r="FAZ74" s="13"/>
      <c r="FBA74" s="13"/>
      <c r="FBB74" s="13"/>
      <c r="FBC74" s="13"/>
      <c r="FBD74" s="13"/>
      <c r="FBE74" s="13"/>
      <c r="FBF74" s="13"/>
      <c r="FBG74" s="13"/>
      <c r="FBH74" s="13"/>
      <c r="FBI74" s="13"/>
      <c r="FBJ74" s="13"/>
      <c r="FBK74" s="13"/>
      <c r="FBL74" s="13"/>
      <c r="FBM74" s="13"/>
      <c r="FBN74" s="13"/>
      <c r="FBO74" s="13"/>
      <c r="FBP74" s="13"/>
      <c r="FBQ74" s="13"/>
      <c r="FBR74" s="13"/>
      <c r="FBS74" s="13"/>
      <c r="FBT74" s="13"/>
      <c r="FBU74" s="13"/>
      <c r="FBV74" s="13"/>
      <c r="FBW74" s="13"/>
      <c r="FBX74" s="13"/>
      <c r="FBY74" s="13"/>
      <c r="FBZ74" s="13"/>
      <c r="FCA74" s="13"/>
      <c r="FCB74" s="13"/>
      <c r="FCC74" s="13"/>
      <c r="FCD74" s="13"/>
      <c r="FCE74" s="13"/>
      <c r="FCF74" s="13"/>
      <c r="FCG74" s="13"/>
      <c r="FCH74" s="13"/>
      <c r="FCI74" s="13"/>
      <c r="FCJ74" s="13"/>
      <c r="FCK74" s="13"/>
      <c r="FCL74" s="13"/>
      <c r="FCM74" s="13"/>
      <c r="FCN74" s="13"/>
      <c r="FCO74" s="13"/>
      <c r="FCP74" s="13"/>
      <c r="FCQ74" s="13"/>
      <c r="FCR74" s="13"/>
      <c r="FCS74" s="13"/>
      <c r="FCT74" s="13"/>
      <c r="FCU74" s="13"/>
      <c r="FCV74" s="13"/>
      <c r="FCW74" s="13"/>
      <c r="FCX74" s="13"/>
      <c r="FCY74" s="13"/>
      <c r="FCZ74" s="13"/>
      <c r="FDA74" s="13"/>
      <c r="FDB74" s="13"/>
      <c r="FDC74" s="13"/>
      <c r="FDD74" s="13"/>
      <c r="FDE74" s="13"/>
      <c r="FDF74" s="13"/>
      <c r="FDG74" s="13"/>
      <c r="FDH74" s="13"/>
      <c r="FDI74" s="13"/>
      <c r="FDJ74" s="13"/>
      <c r="FDK74" s="13"/>
      <c r="FDL74" s="13"/>
      <c r="FDM74" s="13"/>
      <c r="FDN74" s="13"/>
      <c r="FDO74" s="13"/>
      <c r="FDP74" s="13"/>
      <c r="FDQ74" s="13"/>
      <c r="FDR74" s="13"/>
      <c r="FDS74" s="13"/>
      <c r="FDT74" s="13"/>
      <c r="FDU74" s="13"/>
      <c r="FDV74" s="13"/>
      <c r="FDW74" s="13"/>
      <c r="FDX74" s="13"/>
      <c r="FDY74" s="13"/>
      <c r="FDZ74" s="13"/>
      <c r="FEA74" s="13"/>
      <c r="FEB74" s="13"/>
      <c r="FEC74" s="13"/>
      <c r="FED74" s="13"/>
      <c r="FEE74" s="13"/>
      <c r="FEF74" s="13"/>
      <c r="FEG74" s="13"/>
      <c r="FEH74" s="13"/>
      <c r="FEI74" s="13"/>
      <c r="FEJ74" s="13"/>
      <c r="FEK74" s="13"/>
      <c r="FEL74" s="13"/>
      <c r="FEM74" s="13"/>
      <c r="FEN74" s="13"/>
      <c r="FEO74" s="13"/>
      <c r="FEP74" s="13"/>
      <c r="FEQ74" s="13"/>
      <c r="FER74" s="13"/>
      <c r="FES74" s="13"/>
      <c r="FET74" s="13"/>
      <c r="FEU74" s="13"/>
      <c r="FEV74" s="13"/>
      <c r="FEW74" s="13"/>
      <c r="FEX74" s="13"/>
      <c r="FEY74" s="13"/>
      <c r="FEZ74" s="13"/>
      <c r="FFA74" s="13"/>
      <c r="FFB74" s="13"/>
      <c r="FFC74" s="13"/>
      <c r="FFD74" s="13"/>
      <c r="FFE74" s="13"/>
      <c r="FFF74" s="13"/>
      <c r="FFG74" s="13"/>
      <c r="FFH74" s="13"/>
      <c r="FFI74" s="13"/>
      <c r="FFJ74" s="13"/>
      <c r="FFK74" s="13"/>
      <c r="FFL74" s="13"/>
      <c r="FFM74" s="13"/>
      <c r="FFN74" s="13"/>
      <c r="FFO74" s="13"/>
      <c r="FFP74" s="13"/>
      <c r="FFQ74" s="13"/>
      <c r="FFR74" s="13"/>
      <c r="FFS74" s="13"/>
      <c r="FFT74" s="13"/>
      <c r="FFU74" s="13"/>
      <c r="FFV74" s="13"/>
      <c r="FFW74" s="13"/>
      <c r="FFX74" s="13"/>
      <c r="FFY74" s="13"/>
      <c r="FFZ74" s="13"/>
      <c r="FGA74" s="13"/>
      <c r="FGB74" s="13"/>
      <c r="FGC74" s="13"/>
      <c r="FGD74" s="13"/>
      <c r="FGE74" s="13"/>
      <c r="FGF74" s="13"/>
      <c r="FGG74" s="13"/>
      <c r="FGH74" s="13"/>
      <c r="FGI74" s="13"/>
      <c r="FGJ74" s="13"/>
      <c r="FGK74" s="13"/>
      <c r="FGL74" s="13"/>
      <c r="FGM74" s="13"/>
      <c r="FGN74" s="13"/>
      <c r="FGO74" s="13"/>
      <c r="FGP74" s="13"/>
      <c r="FGQ74" s="13"/>
      <c r="FGR74" s="13"/>
      <c r="FGS74" s="13"/>
      <c r="FGT74" s="13"/>
      <c r="FGU74" s="13"/>
      <c r="FGV74" s="13"/>
      <c r="FGW74" s="13"/>
      <c r="FGX74" s="13"/>
      <c r="FGY74" s="13"/>
      <c r="FGZ74" s="13"/>
      <c r="FHA74" s="13"/>
      <c r="FHB74" s="13"/>
      <c r="FHC74" s="13"/>
      <c r="FHD74" s="13"/>
      <c r="FHE74" s="13"/>
      <c r="FHF74" s="13"/>
      <c r="FHG74" s="13"/>
      <c r="FHH74" s="13"/>
      <c r="FHI74" s="13"/>
      <c r="FHJ74" s="13"/>
      <c r="FHK74" s="13"/>
      <c r="FHL74" s="13"/>
      <c r="FHM74" s="13"/>
      <c r="FHN74" s="13"/>
      <c r="FHO74" s="13"/>
      <c r="FHP74" s="13"/>
      <c r="FHQ74" s="13"/>
      <c r="FHR74" s="13"/>
      <c r="FHS74" s="13"/>
      <c r="FHT74" s="13"/>
      <c r="FHU74" s="13"/>
      <c r="FHV74" s="13"/>
      <c r="FHW74" s="13"/>
      <c r="FHX74" s="13"/>
      <c r="FHY74" s="13"/>
      <c r="FHZ74" s="13"/>
      <c r="FIA74" s="13"/>
      <c r="FIB74" s="13"/>
      <c r="FIC74" s="13"/>
      <c r="FID74" s="13"/>
      <c r="FIE74" s="13"/>
      <c r="FIF74" s="13"/>
      <c r="FIG74" s="13"/>
      <c r="FIH74" s="13"/>
      <c r="FII74" s="13"/>
      <c r="FIJ74" s="13"/>
      <c r="FIK74" s="13"/>
      <c r="FIL74" s="13"/>
      <c r="FIM74" s="13"/>
      <c r="FIN74" s="13"/>
      <c r="FIO74" s="13"/>
      <c r="FIP74" s="13"/>
      <c r="FIQ74" s="13"/>
      <c r="FIR74" s="13"/>
      <c r="FIS74" s="13"/>
      <c r="FIT74" s="13"/>
      <c r="FIU74" s="13"/>
      <c r="FIV74" s="13"/>
      <c r="FIW74" s="13"/>
      <c r="FIX74" s="13"/>
      <c r="FIY74" s="13"/>
      <c r="FIZ74" s="13"/>
      <c r="FJA74" s="13"/>
      <c r="FJB74" s="13"/>
      <c r="FJC74" s="13"/>
      <c r="FJD74" s="13"/>
      <c r="FJE74" s="13"/>
      <c r="FJF74" s="13"/>
      <c r="FJG74" s="13"/>
      <c r="FJH74" s="13"/>
      <c r="FJI74" s="13"/>
      <c r="FJJ74" s="13"/>
      <c r="FJK74" s="13"/>
      <c r="FJL74" s="13"/>
      <c r="FJM74" s="13"/>
      <c r="FJN74" s="13"/>
      <c r="FJO74" s="13"/>
      <c r="FJP74" s="13"/>
      <c r="FJQ74" s="13"/>
      <c r="FJR74" s="13"/>
      <c r="FJS74" s="13"/>
      <c r="FJT74" s="13"/>
      <c r="FJU74" s="13"/>
      <c r="FJV74" s="13"/>
      <c r="FJW74" s="13"/>
      <c r="FJX74" s="13"/>
      <c r="FJY74" s="13"/>
      <c r="FJZ74" s="13"/>
      <c r="FKA74" s="13"/>
      <c r="FKB74" s="13"/>
      <c r="FKC74" s="13"/>
      <c r="FKD74" s="13"/>
      <c r="FKE74" s="13"/>
      <c r="FKF74" s="13"/>
      <c r="FKG74" s="13"/>
      <c r="FKH74" s="13"/>
      <c r="FKI74" s="13"/>
      <c r="FKJ74" s="13"/>
      <c r="FKK74" s="13"/>
      <c r="FKL74" s="13"/>
      <c r="FKM74" s="13"/>
      <c r="FKN74" s="13"/>
      <c r="FKO74" s="13"/>
      <c r="FKP74" s="13"/>
      <c r="FKQ74" s="13"/>
      <c r="FKR74" s="13"/>
      <c r="FKS74" s="13"/>
      <c r="FKT74" s="13"/>
      <c r="FKU74" s="13"/>
      <c r="FKV74" s="13"/>
      <c r="FKW74" s="13"/>
      <c r="FKX74" s="13"/>
      <c r="FKY74" s="13"/>
      <c r="FKZ74" s="13"/>
      <c r="FLA74" s="13"/>
      <c r="FLB74" s="13"/>
      <c r="FLC74" s="13"/>
      <c r="FLD74" s="13"/>
      <c r="FLE74" s="13"/>
      <c r="FLF74" s="13"/>
      <c r="FLG74" s="13"/>
      <c r="FLH74" s="13"/>
      <c r="FLI74" s="13"/>
      <c r="FLJ74" s="13"/>
      <c r="FLK74" s="13"/>
      <c r="FLL74" s="13"/>
      <c r="FLM74" s="13"/>
      <c r="FLN74" s="13"/>
      <c r="FLO74" s="13"/>
      <c r="FLP74" s="13"/>
      <c r="FLQ74" s="13"/>
      <c r="FLR74" s="13"/>
      <c r="FLS74" s="13"/>
      <c r="FLT74" s="13"/>
      <c r="FLU74" s="13"/>
      <c r="FLV74" s="13"/>
      <c r="FLW74" s="13"/>
      <c r="FLX74" s="13"/>
      <c r="FLY74" s="13"/>
      <c r="FLZ74" s="13"/>
      <c r="FMA74" s="13"/>
      <c r="FMB74" s="13"/>
      <c r="FMC74" s="13"/>
      <c r="FMD74" s="13"/>
      <c r="FME74" s="13"/>
      <c r="FMF74" s="13"/>
      <c r="FMG74" s="13"/>
      <c r="FMH74" s="13"/>
      <c r="FMI74" s="13"/>
      <c r="FMJ74" s="13"/>
      <c r="FMK74" s="13"/>
      <c r="FML74" s="13"/>
      <c r="FMM74" s="13"/>
      <c r="FMN74" s="13"/>
      <c r="FMO74" s="13"/>
      <c r="FMP74" s="13"/>
      <c r="FMQ74" s="13"/>
      <c r="FMR74" s="13"/>
      <c r="FMS74" s="13"/>
      <c r="FMT74" s="13"/>
      <c r="FMU74" s="13"/>
      <c r="FMV74" s="13"/>
      <c r="FMW74" s="13"/>
      <c r="FMX74" s="13"/>
      <c r="FMY74" s="13"/>
      <c r="FMZ74" s="13"/>
      <c r="FNA74" s="13"/>
      <c r="FNB74" s="13"/>
      <c r="FNC74" s="13"/>
      <c r="FND74" s="13"/>
      <c r="FNE74" s="13"/>
      <c r="FNF74" s="13"/>
      <c r="FNG74" s="13"/>
      <c r="FNH74" s="13"/>
      <c r="FNI74" s="13"/>
      <c r="FNJ74" s="13"/>
      <c r="FNK74" s="13"/>
      <c r="FNL74" s="13"/>
      <c r="FNM74" s="13"/>
      <c r="FNN74" s="13"/>
      <c r="FNO74" s="13"/>
      <c r="FNP74" s="13"/>
      <c r="FNQ74" s="13"/>
      <c r="FNR74" s="13"/>
      <c r="FNS74" s="13"/>
      <c r="FNT74" s="13"/>
      <c r="FNU74" s="13"/>
      <c r="FNV74" s="13"/>
      <c r="FNW74" s="13"/>
      <c r="FNX74" s="13"/>
      <c r="FNY74" s="13"/>
      <c r="FNZ74" s="13"/>
      <c r="FOA74" s="13"/>
      <c r="FOB74" s="13"/>
      <c r="FOC74" s="13"/>
      <c r="FOD74" s="13"/>
      <c r="FOE74" s="13"/>
      <c r="FOF74" s="13"/>
      <c r="FOG74" s="13"/>
      <c r="FOH74" s="13"/>
      <c r="FOI74" s="13"/>
      <c r="FOJ74" s="13"/>
      <c r="FOK74" s="13"/>
      <c r="FOL74" s="13"/>
      <c r="FOM74" s="13"/>
      <c r="FON74" s="13"/>
      <c r="FOO74" s="13"/>
      <c r="FOP74" s="13"/>
      <c r="FOQ74" s="13"/>
      <c r="FOR74" s="13"/>
      <c r="FOS74" s="13"/>
      <c r="FOT74" s="13"/>
      <c r="FOU74" s="13"/>
      <c r="FOV74" s="13"/>
      <c r="FOW74" s="13"/>
      <c r="FOX74" s="13"/>
      <c r="FOY74" s="13"/>
      <c r="FOZ74" s="13"/>
      <c r="FPA74" s="13"/>
      <c r="FPB74" s="13"/>
      <c r="FPC74" s="13"/>
      <c r="FPD74" s="13"/>
      <c r="FPE74" s="13"/>
      <c r="FPF74" s="13"/>
      <c r="FPG74" s="13"/>
      <c r="FPH74" s="13"/>
      <c r="FPI74" s="13"/>
      <c r="FPJ74" s="13"/>
      <c r="FPK74" s="13"/>
      <c r="FPL74" s="13"/>
      <c r="FPM74" s="13"/>
      <c r="FPN74" s="13"/>
      <c r="FPO74" s="13"/>
      <c r="FPP74" s="13"/>
      <c r="FPQ74" s="13"/>
      <c r="FPR74" s="13"/>
      <c r="FPS74" s="13"/>
      <c r="FPT74" s="13"/>
      <c r="FPU74" s="13"/>
      <c r="FPV74" s="13"/>
      <c r="FPW74" s="13"/>
      <c r="FPX74" s="13"/>
      <c r="FPY74" s="13"/>
      <c r="FPZ74" s="13"/>
      <c r="FQA74" s="13"/>
      <c r="FQB74" s="13"/>
      <c r="FQC74" s="13"/>
      <c r="FQD74" s="13"/>
      <c r="FQE74" s="13"/>
      <c r="FQF74" s="13"/>
      <c r="FQG74" s="13"/>
      <c r="FQH74" s="13"/>
      <c r="FQI74" s="13"/>
      <c r="FQJ74" s="13"/>
      <c r="FQK74" s="13"/>
      <c r="FQL74" s="13"/>
      <c r="FQM74" s="13"/>
      <c r="FQN74" s="13"/>
      <c r="FQO74" s="13"/>
      <c r="FQP74" s="13"/>
      <c r="FQQ74" s="13"/>
      <c r="FQR74" s="13"/>
      <c r="FQS74" s="13"/>
      <c r="FQT74" s="13"/>
      <c r="FQU74" s="13"/>
      <c r="FQV74" s="13"/>
      <c r="FQW74" s="13"/>
      <c r="FQX74" s="13"/>
      <c r="FQY74" s="13"/>
      <c r="FQZ74" s="13"/>
      <c r="FRA74" s="13"/>
      <c r="FRB74" s="13"/>
      <c r="FRC74" s="13"/>
      <c r="FRD74" s="13"/>
      <c r="FRE74" s="13"/>
      <c r="FRF74" s="13"/>
      <c r="FRG74" s="13"/>
      <c r="FRH74" s="13"/>
      <c r="FRI74" s="13"/>
      <c r="FRJ74" s="13"/>
      <c r="FRK74" s="13"/>
      <c r="FRL74" s="13"/>
      <c r="FRM74" s="13"/>
      <c r="FRN74" s="13"/>
      <c r="FRO74" s="13"/>
      <c r="FRP74" s="13"/>
      <c r="FRQ74" s="13"/>
      <c r="FRR74" s="13"/>
      <c r="FRS74" s="13"/>
      <c r="FRT74" s="13"/>
      <c r="FRU74" s="13"/>
      <c r="FRV74" s="13"/>
      <c r="FRW74" s="13"/>
      <c r="FRX74" s="13"/>
      <c r="FRY74" s="13"/>
      <c r="FRZ74" s="13"/>
      <c r="FSA74" s="13"/>
      <c r="FSB74" s="13"/>
      <c r="FSC74" s="13"/>
      <c r="FSD74" s="13"/>
      <c r="FSE74" s="13"/>
      <c r="FSF74" s="13"/>
      <c r="FSG74" s="13"/>
      <c r="FSH74" s="13"/>
      <c r="FSI74" s="13"/>
      <c r="FSJ74" s="13"/>
      <c r="FSK74" s="13"/>
      <c r="FSL74" s="13"/>
      <c r="FSM74" s="13"/>
      <c r="FSN74" s="13"/>
      <c r="FSO74" s="13"/>
      <c r="FSP74" s="13"/>
      <c r="FSQ74" s="13"/>
      <c r="FSR74" s="13"/>
      <c r="FSS74" s="13"/>
      <c r="FST74" s="13"/>
      <c r="FSU74" s="13"/>
      <c r="FSV74" s="13"/>
      <c r="FSW74" s="13"/>
      <c r="FSX74" s="13"/>
      <c r="FSY74" s="13"/>
      <c r="FSZ74" s="13"/>
      <c r="FTA74" s="13"/>
      <c r="FTB74" s="13"/>
      <c r="FTC74" s="13"/>
      <c r="FTD74" s="13"/>
      <c r="FTE74" s="13"/>
      <c r="FTF74" s="13"/>
      <c r="FTG74" s="13"/>
      <c r="FTH74" s="13"/>
      <c r="FTI74" s="13"/>
      <c r="FTJ74" s="13"/>
      <c r="FTK74" s="13"/>
      <c r="FTL74" s="13"/>
      <c r="FTM74" s="13"/>
      <c r="FTN74" s="13"/>
      <c r="FTO74" s="13"/>
      <c r="FTP74" s="13"/>
      <c r="FTQ74" s="13"/>
      <c r="FTR74" s="13"/>
      <c r="FTS74" s="13"/>
      <c r="FTT74" s="13"/>
      <c r="FTU74" s="13"/>
      <c r="FTV74" s="13"/>
      <c r="FTW74" s="13"/>
      <c r="FTX74" s="13"/>
      <c r="FTY74" s="13"/>
      <c r="FTZ74" s="13"/>
      <c r="FUA74" s="13"/>
      <c r="FUB74" s="13"/>
      <c r="FUC74" s="13"/>
      <c r="FUD74" s="13"/>
      <c r="FUE74" s="13"/>
      <c r="FUF74" s="13"/>
      <c r="FUG74" s="13"/>
      <c r="FUH74" s="13"/>
      <c r="FUI74" s="13"/>
      <c r="FUJ74" s="13"/>
      <c r="FUK74" s="13"/>
      <c r="FUL74" s="13"/>
      <c r="FUM74" s="13"/>
      <c r="FUN74" s="13"/>
      <c r="FUO74" s="13"/>
      <c r="FUP74" s="13"/>
      <c r="FUQ74" s="13"/>
      <c r="FUR74" s="13"/>
      <c r="FUS74" s="13"/>
      <c r="FUT74" s="13"/>
      <c r="FUU74" s="13"/>
      <c r="FUV74" s="13"/>
      <c r="FUW74" s="13"/>
      <c r="FUX74" s="13"/>
      <c r="FUY74" s="13"/>
      <c r="FUZ74" s="13"/>
      <c r="FVA74" s="13"/>
      <c r="FVB74" s="13"/>
      <c r="FVC74" s="13"/>
      <c r="FVD74" s="13"/>
      <c r="FVE74" s="13"/>
      <c r="FVF74" s="13"/>
      <c r="FVG74" s="13"/>
      <c r="FVH74" s="13"/>
      <c r="FVI74" s="13"/>
      <c r="FVJ74" s="13"/>
      <c r="FVK74" s="13"/>
      <c r="FVL74" s="13"/>
      <c r="FVM74" s="13"/>
      <c r="FVN74" s="13"/>
      <c r="FVO74" s="13"/>
      <c r="FVP74" s="13"/>
      <c r="FVQ74" s="13"/>
      <c r="FVR74" s="13"/>
      <c r="FVS74" s="13"/>
      <c r="FVT74" s="13"/>
      <c r="FVU74" s="13"/>
      <c r="FVV74" s="13"/>
      <c r="FVW74" s="13"/>
      <c r="FVX74" s="13"/>
      <c r="FVY74" s="13"/>
      <c r="FVZ74" s="13"/>
      <c r="FWA74" s="13"/>
      <c r="FWB74" s="13"/>
      <c r="FWC74" s="13"/>
      <c r="FWD74" s="13"/>
      <c r="FWE74" s="13"/>
      <c r="FWF74" s="13"/>
      <c r="FWG74" s="13"/>
      <c r="FWH74" s="13"/>
      <c r="FWI74" s="13"/>
      <c r="FWJ74" s="13"/>
      <c r="FWK74" s="13"/>
      <c r="FWL74" s="13"/>
      <c r="FWM74" s="13"/>
      <c r="FWN74" s="13"/>
      <c r="FWO74" s="13"/>
      <c r="FWP74" s="13"/>
      <c r="FWQ74" s="13"/>
      <c r="FWR74" s="13"/>
      <c r="FWS74" s="13"/>
      <c r="FWT74" s="13"/>
      <c r="FWU74" s="13"/>
      <c r="FWV74" s="13"/>
      <c r="FWW74" s="13"/>
      <c r="FWX74" s="13"/>
      <c r="FWY74" s="13"/>
      <c r="FWZ74" s="13"/>
      <c r="FXA74" s="13"/>
      <c r="FXB74" s="13"/>
      <c r="FXC74" s="13"/>
      <c r="FXD74" s="13"/>
      <c r="FXE74" s="13"/>
      <c r="FXF74" s="13"/>
      <c r="FXG74" s="13"/>
      <c r="FXH74" s="13"/>
      <c r="FXI74" s="13"/>
      <c r="FXJ74" s="13"/>
      <c r="FXK74" s="13"/>
      <c r="FXL74" s="13"/>
      <c r="FXM74" s="13"/>
      <c r="FXN74" s="13"/>
      <c r="FXO74" s="13"/>
      <c r="FXP74" s="13"/>
      <c r="FXQ74" s="13"/>
      <c r="FXR74" s="13"/>
      <c r="FXS74" s="13"/>
      <c r="FXT74" s="13"/>
      <c r="FXU74" s="13"/>
      <c r="FXV74" s="13"/>
      <c r="FXW74" s="13"/>
      <c r="FXX74" s="13"/>
      <c r="FXY74" s="13"/>
      <c r="FXZ74" s="13"/>
      <c r="FYA74" s="13"/>
      <c r="FYB74" s="13"/>
      <c r="FYC74" s="13"/>
      <c r="FYD74" s="13"/>
      <c r="FYE74" s="13"/>
      <c r="FYF74" s="13"/>
      <c r="FYG74" s="13"/>
      <c r="FYH74" s="13"/>
      <c r="FYI74" s="13"/>
      <c r="FYJ74" s="13"/>
      <c r="FYK74" s="13"/>
      <c r="FYL74" s="13"/>
      <c r="FYM74" s="13"/>
      <c r="FYN74" s="13"/>
      <c r="FYO74" s="13"/>
      <c r="FYP74" s="13"/>
      <c r="FYQ74" s="13"/>
      <c r="FYR74" s="13"/>
      <c r="FYS74" s="13"/>
      <c r="FYT74" s="13"/>
      <c r="FYU74" s="13"/>
      <c r="FYV74" s="13"/>
      <c r="FYW74" s="13"/>
      <c r="FYX74" s="13"/>
      <c r="FYY74" s="13"/>
      <c r="FYZ74" s="13"/>
      <c r="FZA74" s="13"/>
      <c r="FZB74" s="13"/>
      <c r="FZC74" s="13"/>
      <c r="FZD74" s="13"/>
      <c r="FZE74" s="13"/>
      <c r="FZF74" s="13"/>
      <c r="FZG74" s="13"/>
      <c r="FZH74" s="13"/>
      <c r="FZI74" s="13"/>
      <c r="FZJ74" s="13"/>
      <c r="FZK74" s="13"/>
      <c r="FZL74" s="13"/>
      <c r="FZM74" s="13"/>
      <c r="FZN74" s="13"/>
      <c r="FZO74" s="13"/>
      <c r="FZP74" s="13"/>
      <c r="FZQ74" s="13"/>
      <c r="FZR74" s="13"/>
      <c r="FZS74" s="13"/>
      <c r="FZT74" s="13"/>
      <c r="FZU74" s="13"/>
      <c r="FZV74" s="13"/>
      <c r="FZW74" s="13"/>
      <c r="FZX74" s="13"/>
      <c r="FZY74" s="13"/>
      <c r="FZZ74" s="13"/>
      <c r="GAA74" s="13"/>
      <c r="GAB74" s="13"/>
      <c r="GAC74" s="13"/>
      <c r="GAD74" s="13"/>
      <c r="GAE74" s="13"/>
      <c r="GAF74" s="13"/>
      <c r="GAG74" s="13"/>
      <c r="GAH74" s="13"/>
      <c r="GAI74" s="13"/>
      <c r="GAJ74" s="13"/>
      <c r="GAK74" s="13"/>
      <c r="GAL74" s="13"/>
      <c r="GAM74" s="13"/>
      <c r="GAN74" s="13"/>
      <c r="GAO74" s="13"/>
      <c r="GAP74" s="13"/>
      <c r="GAQ74" s="13"/>
      <c r="GAR74" s="13"/>
      <c r="GAS74" s="13"/>
      <c r="GAT74" s="13"/>
      <c r="GAU74" s="13"/>
      <c r="GAV74" s="13"/>
      <c r="GAW74" s="13"/>
      <c r="GAX74" s="13"/>
      <c r="GAY74" s="13"/>
      <c r="GAZ74" s="13"/>
      <c r="GBA74" s="13"/>
      <c r="GBB74" s="13"/>
      <c r="GBC74" s="13"/>
      <c r="GBD74" s="13"/>
      <c r="GBE74" s="13"/>
      <c r="GBF74" s="13"/>
      <c r="GBG74" s="13"/>
      <c r="GBH74" s="13"/>
      <c r="GBI74" s="13"/>
      <c r="GBJ74" s="13"/>
      <c r="GBK74" s="13"/>
      <c r="GBL74" s="13"/>
      <c r="GBM74" s="13"/>
      <c r="GBN74" s="13"/>
      <c r="GBO74" s="13"/>
      <c r="GBP74" s="13"/>
      <c r="GBQ74" s="13"/>
      <c r="GBR74" s="13"/>
      <c r="GBS74" s="13"/>
      <c r="GBT74" s="13"/>
      <c r="GBU74" s="13"/>
      <c r="GBV74" s="13"/>
      <c r="GBW74" s="13"/>
      <c r="GBX74" s="13"/>
      <c r="GBY74" s="13"/>
      <c r="GBZ74" s="13"/>
      <c r="GCA74" s="13"/>
      <c r="GCB74" s="13"/>
      <c r="GCC74" s="13"/>
      <c r="GCD74" s="13"/>
      <c r="GCE74" s="13"/>
      <c r="GCF74" s="13"/>
      <c r="GCG74" s="13"/>
      <c r="GCH74" s="13"/>
      <c r="GCI74" s="13"/>
      <c r="GCJ74" s="13"/>
      <c r="GCK74" s="13"/>
      <c r="GCL74" s="13"/>
      <c r="GCM74" s="13"/>
      <c r="GCN74" s="13"/>
      <c r="GCO74" s="13"/>
      <c r="GCP74" s="13"/>
      <c r="GCQ74" s="13"/>
      <c r="GCR74" s="13"/>
      <c r="GCS74" s="13"/>
      <c r="GCT74" s="13"/>
      <c r="GCU74" s="13"/>
      <c r="GCV74" s="13"/>
      <c r="GCW74" s="13"/>
      <c r="GCX74" s="13"/>
      <c r="GCY74" s="13"/>
      <c r="GCZ74" s="13"/>
      <c r="GDA74" s="13"/>
      <c r="GDB74" s="13"/>
      <c r="GDC74" s="13"/>
      <c r="GDD74" s="13"/>
      <c r="GDE74" s="13"/>
      <c r="GDF74" s="13"/>
      <c r="GDG74" s="13"/>
      <c r="GDH74" s="13"/>
      <c r="GDI74" s="13"/>
      <c r="GDJ74" s="13"/>
      <c r="GDK74" s="13"/>
      <c r="GDL74" s="13"/>
      <c r="GDM74" s="13"/>
      <c r="GDN74" s="13"/>
      <c r="GDO74" s="13"/>
      <c r="GDP74" s="13"/>
      <c r="GDQ74" s="13"/>
      <c r="GDR74" s="13"/>
      <c r="GDS74" s="13"/>
      <c r="GDT74" s="13"/>
      <c r="GDU74" s="13"/>
      <c r="GDV74" s="13"/>
      <c r="GDW74" s="13"/>
      <c r="GDX74" s="13"/>
      <c r="GDY74" s="13"/>
      <c r="GDZ74" s="13"/>
      <c r="GEA74" s="13"/>
      <c r="GEB74" s="13"/>
      <c r="GEC74" s="13"/>
      <c r="GED74" s="13"/>
      <c r="GEE74" s="13"/>
      <c r="GEF74" s="13"/>
      <c r="GEG74" s="13"/>
      <c r="GEH74" s="13"/>
      <c r="GEI74" s="13"/>
      <c r="GEJ74" s="13"/>
      <c r="GEK74" s="13"/>
      <c r="GEL74" s="13"/>
      <c r="GEM74" s="13"/>
      <c r="GEN74" s="13"/>
      <c r="GEO74" s="13"/>
      <c r="GEP74" s="13"/>
      <c r="GEQ74" s="13"/>
      <c r="GER74" s="13"/>
      <c r="GES74" s="13"/>
      <c r="GET74" s="13"/>
      <c r="GEU74" s="13"/>
      <c r="GEV74" s="13"/>
      <c r="GEW74" s="13"/>
      <c r="GEX74" s="13"/>
      <c r="GEY74" s="13"/>
      <c r="GEZ74" s="13"/>
      <c r="GFA74" s="13"/>
      <c r="GFB74" s="13"/>
      <c r="GFC74" s="13"/>
      <c r="GFD74" s="13"/>
      <c r="GFE74" s="13"/>
      <c r="GFF74" s="13"/>
      <c r="GFG74" s="13"/>
      <c r="GFH74" s="13"/>
      <c r="GFI74" s="13"/>
      <c r="GFJ74" s="13"/>
      <c r="GFK74" s="13"/>
      <c r="GFL74" s="13"/>
      <c r="GFM74" s="13"/>
      <c r="GFN74" s="13"/>
      <c r="GFO74" s="13"/>
      <c r="GFP74" s="13"/>
      <c r="GFQ74" s="13"/>
      <c r="GFR74" s="13"/>
      <c r="GFS74" s="13"/>
      <c r="GFT74" s="13"/>
      <c r="GFU74" s="13"/>
      <c r="GFV74" s="13"/>
      <c r="GFW74" s="13"/>
      <c r="GFX74" s="13"/>
      <c r="GFY74" s="13"/>
      <c r="GFZ74" s="13"/>
      <c r="GGA74" s="13"/>
      <c r="GGB74" s="13"/>
      <c r="GGC74" s="13"/>
      <c r="GGD74" s="13"/>
      <c r="GGE74" s="13"/>
      <c r="GGF74" s="13"/>
      <c r="GGG74" s="13"/>
      <c r="GGH74" s="13"/>
      <c r="GGI74" s="13"/>
      <c r="GGJ74" s="13"/>
      <c r="GGK74" s="13"/>
      <c r="GGL74" s="13"/>
      <c r="GGM74" s="13"/>
      <c r="GGN74" s="13"/>
      <c r="GGO74" s="13"/>
      <c r="GGP74" s="13"/>
      <c r="GGQ74" s="13"/>
      <c r="GGR74" s="13"/>
      <c r="GGS74" s="13"/>
      <c r="GGT74" s="13"/>
      <c r="GGU74" s="13"/>
      <c r="GGV74" s="13"/>
      <c r="GGW74" s="13"/>
      <c r="GGX74" s="13"/>
      <c r="GGY74" s="13"/>
      <c r="GGZ74" s="13"/>
      <c r="GHA74" s="13"/>
      <c r="GHB74" s="13"/>
      <c r="GHC74" s="13"/>
      <c r="GHD74" s="13"/>
      <c r="GHE74" s="13"/>
      <c r="GHF74" s="13"/>
      <c r="GHG74" s="13"/>
      <c r="GHH74" s="13"/>
      <c r="GHI74" s="13"/>
      <c r="GHJ74" s="13"/>
      <c r="GHK74" s="13"/>
      <c r="GHL74" s="13"/>
      <c r="GHM74" s="13"/>
      <c r="GHN74" s="13"/>
      <c r="GHO74" s="13"/>
      <c r="GHP74" s="13"/>
      <c r="GHQ74" s="13"/>
      <c r="GHR74" s="13"/>
      <c r="GHS74" s="13"/>
      <c r="GHT74" s="13"/>
      <c r="GHU74" s="13"/>
      <c r="GHV74" s="13"/>
      <c r="GHW74" s="13"/>
      <c r="GHX74" s="13"/>
      <c r="GHY74" s="13"/>
      <c r="GHZ74" s="13"/>
      <c r="GIA74" s="13"/>
      <c r="GIB74" s="13"/>
      <c r="GIC74" s="13"/>
      <c r="GID74" s="13"/>
      <c r="GIE74" s="13"/>
      <c r="GIF74" s="13"/>
      <c r="GIG74" s="13"/>
      <c r="GIH74" s="13"/>
      <c r="GII74" s="13"/>
      <c r="GIJ74" s="13"/>
      <c r="GIK74" s="13"/>
      <c r="GIL74" s="13"/>
      <c r="GIM74" s="13"/>
      <c r="GIN74" s="13"/>
      <c r="GIO74" s="13"/>
      <c r="GIP74" s="13"/>
      <c r="GIQ74" s="13"/>
      <c r="GIR74" s="13"/>
      <c r="GIS74" s="13"/>
      <c r="GIT74" s="13"/>
      <c r="GIU74" s="13"/>
      <c r="GIV74" s="13"/>
      <c r="GIW74" s="13"/>
      <c r="GIX74" s="13"/>
      <c r="GIY74" s="13"/>
      <c r="GIZ74" s="13"/>
      <c r="GJA74" s="13"/>
      <c r="GJB74" s="13"/>
      <c r="GJC74" s="13"/>
      <c r="GJD74" s="13"/>
      <c r="GJE74" s="13"/>
      <c r="GJF74" s="13"/>
      <c r="GJG74" s="13"/>
      <c r="GJH74" s="13"/>
      <c r="GJI74" s="13"/>
      <c r="GJJ74" s="13"/>
      <c r="GJK74" s="13"/>
      <c r="GJL74" s="13"/>
      <c r="GJM74" s="13"/>
      <c r="GJN74" s="13"/>
      <c r="GJO74" s="13"/>
      <c r="GJP74" s="13"/>
      <c r="GJQ74" s="13"/>
      <c r="GJR74" s="13"/>
      <c r="GJS74" s="13"/>
      <c r="GJT74" s="13"/>
      <c r="GJU74" s="13"/>
      <c r="GJV74" s="13"/>
      <c r="GJW74" s="13"/>
      <c r="GJX74" s="13"/>
      <c r="GJY74" s="13"/>
      <c r="GJZ74" s="13"/>
      <c r="GKA74" s="13"/>
      <c r="GKB74" s="13"/>
      <c r="GKC74" s="13"/>
      <c r="GKD74" s="13"/>
      <c r="GKE74" s="13"/>
      <c r="GKF74" s="13"/>
      <c r="GKG74" s="13"/>
      <c r="GKH74" s="13"/>
      <c r="GKI74" s="13"/>
      <c r="GKJ74" s="13"/>
      <c r="GKK74" s="13"/>
      <c r="GKL74" s="13"/>
      <c r="GKM74" s="13"/>
      <c r="GKN74" s="13"/>
      <c r="GKO74" s="13"/>
      <c r="GKP74" s="13"/>
      <c r="GKQ74" s="13"/>
      <c r="GKR74" s="13"/>
      <c r="GKS74" s="13"/>
      <c r="GKT74" s="13"/>
      <c r="GKU74" s="13"/>
      <c r="GKV74" s="13"/>
      <c r="GKW74" s="13"/>
      <c r="GKX74" s="13"/>
      <c r="GKY74" s="13"/>
      <c r="GKZ74" s="13"/>
      <c r="GLA74" s="13"/>
      <c r="GLB74" s="13"/>
      <c r="GLC74" s="13"/>
      <c r="GLD74" s="13"/>
      <c r="GLE74" s="13"/>
      <c r="GLF74" s="13"/>
      <c r="GLG74" s="13"/>
      <c r="GLH74" s="13"/>
      <c r="GLI74" s="13"/>
      <c r="GLJ74" s="13"/>
      <c r="GLK74" s="13"/>
      <c r="GLL74" s="13"/>
      <c r="GLM74" s="13"/>
      <c r="GLN74" s="13"/>
      <c r="GLO74" s="13"/>
      <c r="GLP74" s="13"/>
      <c r="GLQ74" s="13"/>
      <c r="GLR74" s="13"/>
      <c r="GLS74" s="13"/>
      <c r="GLT74" s="13"/>
      <c r="GLU74" s="13"/>
      <c r="GLV74" s="13"/>
      <c r="GLW74" s="13"/>
      <c r="GLX74" s="13"/>
      <c r="GLY74" s="13"/>
      <c r="GLZ74" s="13"/>
      <c r="GMA74" s="13"/>
      <c r="GMB74" s="13"/>
      <c r="GMC74" s="13"/>
      <c r="GMD74" s="13"/>
      <c r="GME74" s="13"/>
      <c r="GMF74" s="13"/>
      <c r="GMG74" s="13"/>
      <c r="GMH74" s="13"/>
      <c r="GMI74" s="13"/>
      <c r="GMJ74" s="13"/>
      <c r="GMK74" s="13"/>
      <c r="GML74" s="13"/>
      <c r="GMM74" s="13"/>
      <c r="GMN74" s="13"/>
      <c r="GMO74" s="13"/>
      <c r="GMP74" s="13"/>
      <c r="GMQ74" s="13"/>
      <c r="GMR74" s="13"/>
      <c r="GMS74" s="13"/>
      <c r="GMT74" s="13"/>
      <c r="GMU74" s="13"/>
      <c r="GMV74" s="13"/>
      <c r="GMW74" s="13"/>
      <c r="GMX74" s="13"/>
      <c r="GMY74" s="13"/>
      <c r="GMZ74" s="13"/>
      <c r="GNA74" s="13"/>
      <c r="GNB74" s="13"/>
      <c r="GNC74" s="13"/>
      <c r="GND74" s="13"/>
      <c r="GNE74" s="13"/>
      <c r="GNF74" s="13"/>
      <c r="GNG74" s="13"/>
      <c r="GNH74" s="13"/>
      <c r="GNI74" s="13"/>
      <c r="GNJ74" s="13"/>
      <c r="GNK74" s="13"/>
      <c r="GNL74" s="13"/>
      <c r="GNM74" s="13"/>
      <c r="GNN74" s="13"/>
      <c r="GNO74" s="13"/>
      <c r="GNP74" s="13"/>
      <c r="GNQ74" s="13"/>
      <c r="GNR74" s="13"/>
      <c r="GNS74" s="13"/>
      <c r="GNT74" s="13"/>
      <c r="GNU74" s="13"/>
      <c r="GNV74" s="13"/>
      <c r="GNW74" s="13"/>
      <c r="GNX74" s="13"/>
      <c r="GNY74" s="13"/>
      <c r="GNZ74" s="13"/>
      <c r="GOA74" s="13"/>
      <c r="GOB74" s="13"/>
      <c r="GOC74" s="13"/>
      <c r="GOD74" s="13"/>
      <c r="GOE74" s="13"/>
      <c r="GOF74" s="13"/>
      <c r="GOG74" s="13"/>
      <c r="GOH74" s="13"/>
      <c r="GOI74" s="13"/>
      <c r="GOJ74" s="13"/>
      <c r="GOK74" s="13"/>
      <c r="GOL74" s="13"/>
      <c r="GOM74" s="13"/>
      <c r="GON74" s="13"/>
      <c r="GOO74" s="13"/>
      <c r="GOP74" s="13"/>
      <c r="GOQ74" s="13"/>
      <c r="GOR74" s="13"/>
      <c r="GOS74" s="13"/>
      <c r="GOT74" s="13"/>
      <c r="GOU74" s="13"/>
      <c r="GOV74" s="13"/>
      <c r="GOW74" s="13"/>
      <c r="GOX74" s="13"/>
      <c r="GOY74" s="13"/>
      <c r="GOZ74" s="13"/>
      <c r="GPA74" s="13"/>
      <c r="GPB74" s="13"/>
      <c r="GPC74" s="13"/>
      <c r="GPD74" s="13"/>
      <c r="GPE74" s="13"/>
      <c r="GPF74" s="13"/>
      <c r="GPG74" s="13"/>
      <c r="GPH74" s="13"/>
      <c r="GPI74" s="13"/>
      <c r="GPJ74" s="13"/>
      <c r="GPK74" s="13"/>
      <c r="GPL74" s="13"/>
      <c r="GPM74" s="13"/>
      <c r="GPN74" s="13"/>
      <c r="GPO74" s="13"/>
      <c r="GPP74" s="13"/>
      <c r="GPQ74" s="13"/>
      <c r="GPR74" s="13"/>
      <c r="GPS74" s="13"/>
      <c r="GPT74" s="13"/>
      <c r="GPU74" s="13"/>
      <c r="GPV74" s="13"/>
      <c r="GPW74" s="13"/>
      <c r="GPX74" s="13"/>
      <c r="GPY74" s="13"/>
      <c r="GPZ74" s="13"/>
      <c r="GQA74" s="13"/>
      <c r="GQB74" s="13"/>
      <c r="GQC74" s="13"/>
      <c r="GQD74" s="13"/>
      <c r="GQE74" s="13"/>
      <c r="GQF74" s="13"/>
      <c r="GQG74" s="13"/>
      <c r="GQH74" s="13"/>
      <c r="GQI74" s="13"/>
      <c r="GQJ74" s="13"/>
      <c r="GQK74" s="13"/>
      <c r="GQL74" s="13"/>
      <c r="GQM74" s="13"/>
      <c r="GQN74" s="13"/>
      <c r="GQO74" s="13"/>
      <c r="GQP74" s="13"/>
      <c r="GQQ74" s="13"/>
      <c r="GQR74" s="13"/>
      <c r="GQS74" s="13"/>
      <c r="GQT74" s="13"/>
      <c r="GQU74" s="13"/>
      <c r="GQV74" s="13"/>
      <c r="GQW74" s="13"/>
      <c r="GQX74" s="13"/>
      <c r="GQY74" s="13"/>
      <c r="GQZ74" s="13"/>
      <c r="GRA74" s="13"/>
      <c r="GRB74" s="13"/>
      <c r="GRC74" s="13"/>
      <c r="GRD74" s="13"/>
      <c r="GRE74" s="13"/>
      <c r="GRF74" s="13"/>
      <c r="GRG74" s="13"/>
      <c r="GRH74" s="13"/>
      <c r="GRI74" s="13"/>
      <c r="GRJ74" s="13"/>
      <c r="GRK74" s="13"/>
      <c r="GRL74" s="13"/>
      <c r="GRM74" s="13"/>
      <c r="GRN74" s="13"/>
      <c r="GRO74" s="13"/>
      <c r="GRP74" s="13"/>
      <c r="GRQ74" s="13"/>
      <c r="GRR74" s="13"/>
      <c r="GRS74" s="13"/>
      <c r="GRT74" s="13"/>
      <c r="GRU74" s="13"/>
      <c r="GRV74" s="13"/>
      <c r="GRW74" s="13"/>
      <c r="GRX74" s="13"/>
      <c r="GRY74" s="13"/>
      <c r="GRZ74" s="13"/>
      <c r="GSA74" s="13"/>
      <c r="GSB74" s="13"/>
      <c r="GSC74" s="13"/>
      <c r="GSD74" s="13"/>
      <c r="GSE74" s="13"/>
      <c r="GSF74" s="13"/>
      <c r="GSG74" s="13"/>
      <c r="GSH74" s="13"/>
      <c r="GSI74" s="13"/>
      <c r="GSJ74" s="13"/>
      <c r="GSK74" s="13"/>
      <c r="GSL74" s="13"/>
      <c r="GSM74" s="13"/>
      <c r="GSN74" s="13"/>
      <c r="GSO74" s="13"/>
      <c r="GSP74" s="13"/>
      <c r="GSQ74" s="13"/>
      <c r="GSR74" s="13"/>
      <c r="GSS74" s="13"/>
      <c r="GST74" s="13"/>
      <c r="GSU74" s="13"/>
      <c r="GSV74" s="13"/>
      <c r="GSW74" s="13"/>
      <c r="GSX74" s="13"/>
      <c r="GSY74" s="13"/>
      <c r="GSZ74" s="13"/>
      <c r="GTA74" s="13"/>
      <c r="GTB74" s="13"/>
      <c r="GTC74" s="13"/>
      <c r="GTD74" s="13"/>
      <c r="GTE74" s="13"/>
      <c r="GTF74" s="13"/>
      <c r="GTG74" s="13"/>
      <c r="GTH74" s="13"/>
      <c r="GTI74" s="13"/>
      <c r="GTJ74" s="13"/>
      <c r="GTK74" s="13"/>
      <c r="GTL74" s="13"/>
      <c r="GTM74" s="13"/>
      <c r="GTN74" s="13"/>
      <c r="GTO74" s="13"/>
      <c r="GTP74" s="13"/>
      <c r="GTQ74" s="13"/>
      <c r="GTR74" s="13"/>
      <c r="GTS74" s="13"/>
      <c r="GTT74" s="13"/>
      <c r="GTU74" s="13"/>
      <c r="GTV74" s="13"/>
      <c r="GTW74" s="13"/>
      <c r="GTX74" s="13"/>
      <c r="GTY74" s="13"/>
      <c r="GTZ74" s="13"/>
      <c r="GUA74" s="13"/>
      <c r="GUB74" s="13"/>
      <c r="GUC74" s="13"/>
      <c r="GUD74" s="13"/>
      <c r="GUE74" s="13"/>
      <c r="GUF74" s="13"/>
      <c r="GUG74" s="13"/>
      <c r="GUH74" s="13"/>
      <c r="GUI74" s="13"/>
      <c r="GUJ74" s="13"/>
      <c r="GUK74" s="13"/>
      <c r="GUL74" s="13"/>
      <c r="GUM74" s="13"/>
      <c r="GUN74" s="13"/>
      <c r="GUO74" s="13"/>
      <c r="GUP74" s="13"/>
      <c r="GUQ74" s="13"/>
      <c r="GUR74" s="13"/>
      <c r="GUS74" s="13"/>
      <c r="GUT74" s="13"/>
      <c r="GUU74" s="13"/>
      <c r="GUV74" s="13"/>
      <c r="GUW74" s="13"/>
      <c r="GUX74" s="13"/>
      <c r="GUY74" s="13"/>
      <c r="GUZ74" s="13"/>
      <c r="GVA74" s="13"/>
      <c r="GVB74" s="13"/>
      <c r="GVC74" s="13"/>
      <c r="GVD74" s="13"/>
      <c r="GVE74" s="13"/>
      <c r="GVF74" s="13"/>
      <c r="GVG74" s="13"/>
      <c r="GVH74" s="13"/>
      <c r="GVI74" s="13"/>
      <c r="GVJ74" s="13"/>
      <c r="GVK74" s="13"/>
      <c r="GVL74" s="13"/>
      <c r="GVM74" s="13"/>
      <c r="GVN74" s="13"/>
      <c r="GVO74" s="13"/>
      <c r="GVP74" s="13"/>
      <c r="GVQ74" s="13"/>
      <c r="GVR74" s="13"/>
      <c r="GVS74" s="13"/>
      <c r="GVT74" s="13"/>
      <c r="GVU74" s="13"/>
      <c r="GVV74" s="13"/>
      <c r="GVW74" s="13"/>
      <c r="GVX74" s="13"/>
      <c r="GVY74" s="13"/>
      <c r="GVZ74" s="13"/>
      <c r="GWA74" s="13"/>
      <c r="GWB74" s="13"/>
      <c r="GWC74" s="13"/>
      <c r="GWD74" s="13"/>
      <c r="GWE74" s="13"/>
      <c r="GWF74" s="13"/>
      <c r="GWG74" s="13"/>
      <c r="GWH74" s="13"/>
      <c r="GWI74" s="13"/>
      <c r="GWJ74" s="13"/>
      <c r="GWK74" s="13"/>
      <c r="GWL74" s="13"/>
      <c r="GWM74" s="13"/>
      <c r="GWN74" s="13"/>
      <c r="GWO74" s="13"/>
      <c r="GWP74" s="13"/>
      <c r="GWQ74" s="13"/>
      <c r="GWR74" s="13"/>
      <c r="GWS74" s="13"/>
      <c r="GWT74" s="13"/>
      <c r="GWU74" s="13"/>
      <c r="GWV74" s="13"/>
      <c r="GWW74" s="13"/>
      <c r="GWX74" s="13"/>
      <c r="GWY74" s="13"/>
      <c r="GWZ74" s="13"/>
      <c r="GXA74" s="13"/>
      <c r="GXB74" s="13"/>
      <c r="GXC74" s="13"/>
      <c r="GXD74" s="13"/>
      <c r="GXE74" s="13"/>
      <c r="GXF74" s="13"/>
      <c r="GXG74" s="13"/>
      <c r="GXH74" s="13"/>
      <c r="GXI74" s="13"/>
      <c r="GXJ74" s="13"/>
      <c r="GXK74" s="13"/>
      <c r="GXL74" s="13"/>
      <c r="GXM74" s="13"/>
      <c r="GXN74" s="13"/>
      <c r="GXO74" s="13"/>
      <c r="GXP74" s="13"/>
      <c r="GXQ74" s="13"/>
      <c r="GXR74" s="13"/>
      <c r="GXS74" s="13"/>
      <c r="GXT74" s="13"/>
      <c r="GXU74" s="13"/>
      <c r="GXV74" s="13"/>
      <c r="GXW74" s="13"/>
      <c r="GXX74" s="13"/>
      <c r="GXY74" s="13"/>
      <c r="GXZ74" s="13"/>
      <c r="GYA74" s="13"/>
      <c r="GYB74" s="13"/>
      <c r="GYC74" s="13"/>
      <c r="GYD74" s="13"/>
      <c r="GYE74" s="13"/>
      <c r="GYF74" s="13"/>
      <c r="GYG74" s="13"/>
      <c r="GYH74" s="13"/>
      <c r="GYI74" s="13"/>
      <c r="GYJ74" s="13"/>
      <c r="GYK74" s="13"/>
      <c r="GYL74" s="13"/>
      <c r="GYM74" s="13"/>
      <c r="GYN74" s="13"/>
      <c r="GYO74" s="13"/>
      <c r="GYP74" s="13"/>
      <c r="GYQ74" s="13"/>
      <c r="GYR74" s="13"/>
      <c r="GYS74" s="13"/>
      <c r="GYT74" s="13"/>
      <c r="GYU74" s="13"/>
      <c r="GYV74" s="13"/>
      <c r="GYW74" s="13"/>
      <c r="GYX74" s="13"/>
      <c r="GYY74" s="13"/>
      <c r="GYZ74" s="13"/>
      <c r="GZA74" s="13"/>
      <c r="GZB74" s="13"/>
      <c r="GZC74" s="13"/>
      <c r="GZD74" s="13"/>
      <c r="GZE74" s="13"/>
      <c r="GZF74" s="13"/>
      <c r="GZG74" s="13"/>
      <c r="GZH74" s="13"/>
      <c r="GZI74" s="13"/>
      <c r="GZJ74" s="13"/>
      <c r="GZK74" s="13"/>
      <c r="GZL74" s="13"/>
      <c r="GZM74" s="13"/>
      <c r="GZN74" s="13"/>
      <c r="GZO74" s="13"/>
      <c r="GZP74" s="13"/>
      <c r="GZQ74" s="13"/>
      <c r="GZR74" s="13"/>
      <c r="GZS74" s="13"/>
      <c r="GZT74" s="13"/>
      <c r="GZU74" s="13"/>
      <c r="GZV74" s="13"/>
      <c r="GZW74" s="13"/>
      <c r="GZX74" s="13"/>
      <c r="GZY74" s="13"/>
      <c r="GZZ74" s="13"/>
      <c r="HAA74" s="13"/>
      <c r="HAB74" s="13"/>
      <c r="HAC74" s="13"/>
      <c r="HAD74" s="13"/>
      <c r="HAE74" s="13"/>
      <c r="HAF74" s="13"/>
      <c r="HAG74" s="13"/>
      <c r="HAH74" s="13"/>
      <c r="HAI74" s="13"/>
      <c r="HAJ74" s="13"/>
      <c r="HAK74" s="13"/>
      <c r="HAL74" s="13"/>
      <c r="HAM74" s="13"/>
      <c r="HAN74" s="13"/>
      <c r="HAO74" s="13"/>
      <c r="HAP74" s="13"/>
      <c r="HAQ74" s="13"/>
      <c r="HAR74" s="13"/>
      <c r="HAS74" s="13"/>
      <c r="HAT74" s="13"/>
      <c r="HAU74" s="13"/>
      <c r="HAV74" s="13"/>
      <c r="HAW74" s="13"/>
      <c r="HAX74" s="13"/>
      <c r="HAY74" s="13"/>
      <c r="HAZ74" s="13"/>
      <c r="HBA74" s="13"/>
      <c r="HBB74" s="13"/>
      <c r="HBC74" s="13"/>
      <c r="HBD74" s="13"/>
      <c r="HBE74" s="13"/>
      <c r="HBF74" s="13"/>
      <c r="HBG74" s="13"/>
      <c r="HBH74" s="13"/>
      <c r="HBI74" s="13"/>
      <c r="HBJ74" s="13"/>
      <c r="HBK74" s="13"/>
      <c r="HBL74" s="13"/>
      <c r="HBM74" s="13"/>
      <c r="HBN74" s="13"/>
      <c r="HBO74" s="13"/>
      <c r="HBP74" s="13"/>
      <c r="HBQ74" s="13"/>
      <c r="HBR74" s="13"/>
      <c r="HBS74" s="13"/>
      <c r="HBT74" s="13"/>
      <c r="HBU74" s="13"/>
      <c r="HBV74" s="13"/>
      <c r="HBW74" s="13"/>
      <c r="HBX74" s="13"/>
      <c r="HBY74" s="13"/>
      <c r="HBZ74" s="13"/>
      <c r="HCA74" s="13"/>
      <c r="HCB74" s="13"/>
      <c r="HCC74" s="13"/>
      <c r="HCD74" s="13"/>
      <c r="HCE74" s="13"/>
      <c r="HCF74" s="13"/>
      <c r="HCG74" s="13"/>
      <c r="HCH74" s="13"/>
      <c r="HCI74" s="13"/>
      <c r="HCJ74" s="13"/>
      <c r="HCK74" s="13"/>
      <c r="HCL74" s="13"/>
      <c r="HCM74" s="13"/>
      <c r="HCN74" s="13"/>
      <c r="HCO74" s="13"/>
      <c r="HCP74" s="13"/>
      <c r="HCQ74" s="13"/>
      <c r="HCR74" s="13"/>
      <c r="HCS74" s="13"/>
      <c r="HCT74" s="13"/>
      <c r="HCU74" s="13"/>
      <c r="HCV74" s="13"/>
      <c r="HCW74" s="13"/>
      <c r="HCX74" s="13"/>
      <c r="HCY74" s="13"/>
      <c r="HCZ74" s="13"/>
      <c r="HDA74" s="13"/>
      <c r="HDB74" s="13"/>
      <c r="HDC74" s="13"/>
      <c r="HDD74" s="13"/>
      <c r="HDE74" s="13"/>
      <c r="HDF74" s="13"/>
      <c r="HDG74" s="13"/>
      <c r="HDH74" s="13"/>
      <c r="HDI74" s="13"/>
      <c r="HDJ74" s="13"/>
      <c r="HDK74" s="13"/>
      <c r="HDL74" s="13"/>
      <c r="HDM74" s="13"/>
      <c r="HDN74" s="13"/>
      <c r="HDO74" s="13"/>
      <c r="HDP74" s="13"/>
      <c r="HDQ74" s="13"/>
      <c r="HDR74" s="13"/>
      <c r="HDS74" s="13"/>
      <c r="HDT74" s="13"/>
      <c r="HDU74" s="13"/>
      <c r="HDV74" s="13"/>
      <c r="HDW74" s="13"/>
      <c r="HDX74" s="13"/>
      <c r="HDY74" s="13"/>
      <c r="HDZ74" s="13"/>
      <c r="HEA74" s="13"/>
      <c r="HEB74" s="13"/>
      <c r="HEC74" s="13"/>
      <c r="HED74" s="13"/>
      <c r="HEE74" s="13"/>
      <c r="HEF74" s="13"/>
      <c r="HEG74" s="13"/>
      <c r="HEH74" s="13"/>
      <c r="HEI74" s="13"/>
      <c r="HEJ74" s="13"/>
      <c r="HEK74" s="13"/>
      <c r="HEL74" s="13"/>
      <c r="HEM74" s="13"/>
      <c r="HEN74" s="13"/>
      <c r="HEO74" s="13"/>
      <c r="HEP74" s="13"/>
      <c r="HEQ74" s="13"/>
      <c r="HER74" s="13"/>
      <c r="HES74" s="13"/>
      <c r="HET74" s="13"/>
      <c r="HEU74" s="13"/>
      <c r="HEV74" s="13"/>
      <c r="HEW74" s="13"/>
      <c r="HEX74" s="13"/>
      <c r="HEY74" s="13"/>
      <c r="HEZ74" s="13"/>
      <c r="HFA74" s="13"/>
      <c r="HFB74" s="13"/>
      <c r="HFC74" s="13"/>
      <c r="HFD74" s="13"/>
      <c r="HFE74" s="13"/>
      <c r="HFF74" s="13"/>
      <c r="HFG74" s="13"/>
      <c r="HFH74" s="13"/>
      <c r="HFI74" s="13"/>
      <c r="HFJ74" s="13"/>
      <c r="HFK74" s="13"/>
      <c r="HFL74" s="13"/>
      <c r="HFM74" s="13"/>
      <c r="HFN74" s="13"/>
      <c r="HFO74" s="13"/>
      <c r="HFP74" s="13"/>
      <c r="HFQ74" s="13"/>
      <c r="HFR74" s="13"/>
      <c r="HFS74" s="13"/>
      <c r="HFT74" s="13"/>
      <c r="HFU74" s="13"/>
      <c r="HFV74" s="13"/>
      <c r="HFW74" s="13"/>
      <c r="HFX74" s="13"/>
      <c r="HFY74" s="13"/>
      <c r="HFZ74" s="13"/>
      <c r="HGA74" s="13"/>
      <c r="HGB74" s="13"/>
      <c r="HGC74" s="13"/>
      <c r="HGD74" s="13"/>
      <c r="HGE74" s="13"/>
      <c r="HGF74" s="13"/>
      <c r="HGG74" s="13"/>
      <c r="HGH74" s="13"/>
      <c r="HGI74" s="13"/>
      <c r="HGJ74" s="13"/>
      <c r="HGK74" s="13"/>
      <c r="HGL74" s="13"/>
      <c r="HGM74" s="13"/>
      <c r="HGN74" s="13"/>
      <c r="HGO74" s="13"/>
      <c r="HGP74" s="13"/>
      <c r="HGQ74" s="13"/>
      <c r="HGR74" s="13"/>
      <c r="HGS74" s="13"/>
      <c r="HGT74" s="13"/>
      <c r="HGU74" s="13"/>
      <c r="HGV74" s="13"/>
      <c r="HGW74" s="13"/>
      <c r="HGX74" s="13"/>
      <c r="HGY74" s="13"/>
      <c r="HGZ74" s="13"/>
      <c r="HHA74" s="13"/>
      <c r="HHB74" s="13"/>
      <c r="HHC74" s="13"/>
      <c r="HHD74" s="13"/>
      <c r="HHE74" s="13"/>
      <c r="HHF74" s="13"/>
      <c r="HHG74" s="13"/>
      <c r="HHH74" s="13"/>
      <c r="HHI74" s="13"/>
      <c r="HHJ74" s="13"/>
      <c r="HHK74" s="13"/>
      <c r="HHL74" s="13"/>
      <c r="HHM74" s="13"/>
      <c r="HHN74" s="13"/>
      <c r="HHO74" s="13"/>
      <c r="HHP74" s="13"/>
      <c r="HHQ74" s="13"/>
      <c r="HHR74" s="13"/>
      <c r="HHS74" s="13"/>
      <c r="HHT74" s="13"/>
      <c r="HHU74" s="13"/>
      <c r="HHV74" s="13"/>
      <c r="HHW74" s="13"/>
      <c r="HHX74" s="13"/>
      <c r="HHY74" s="13"/>
      <c r="HHZ74" s="13"/>
      <c r="HIA74" s="13"/>
      <c r="HIB74" s="13"/>
      <c r="HIC74" s="13"/>
      <c r="HID74" s="13"/>
      <c r="HIE74" s="13"/>
      <c r="HIF74" s="13"/>
      <c r="HIG74" s="13"/>
      <c r="HIH74" s="13"/>
      <c r="HII74" s="13"/>
      <c r="HIJ74" s="13"/>
      <c r="HIK74" s="13"/>
      <c r="HIL74" s="13"/>
      <c r="HIM74" s="13"/>
      <c r="HIN74" s="13"/>
      <c r="HIO74" s="13"/>
      <c r="HIP74" s="13"/>
      <c r="HIQ74" s="13"/>
      <c r="HIR74" s="13"/>
      <c r="HIS74" s="13"/>
      <c r="HIT74" s="13"/>
      <c r="HIU74" s="13"/>
      <c r="HIV74" s="13"/>
      <c r="HIW74" s="13"/>
      <c r="HIX74" s="13"/>
      <c r="HIY74" s="13"/>
      <c r="HIZ74" s="13"/>
      <c r="HJA74" s="13"/>
      <c r="HJB74" s="13"/>
      <c r="HJC74" s="13"/>
      <c r="HJD74" s="13"/>
      <c r="HJE74" s="13"/>
      <c r="HJF74" s="13"/>
      <c r="HJG74" s="13"/>
      <c r="HJH74" s="13"/>
      <c r="HJI74" s="13"/>
      <c r="HJJ74" s="13"/>
      <c r="HJK74" s="13"/>
      <c r="HJL74" s="13"/>
      <c r="HJM74" s="13"/>
      <c r="HJN74" s="13"/>
      <c r="HJO74" s="13"/>
      <c r="HJP74" s="13"/>
      <c r="HJQ74" s="13"/>
      <c r="HJR74" s="13"/>
      <c r="HJS74" s="13"/>
      <c r="HJT74" s="13"/>
      <c r="HJU74" s="13"/>
      <c r="HJV74" s="13"/>
      <c r="HJW74" s="13"/>
      <c r="HJX74" s="13"/>
      <c r="HJY74" s="13"/>
      <c r="HJZ74" s="13"/>
      <c r="HKA74" s="13"/>
      <c r="HKB74" s="13"/>
      <c r="HKC74" s="13"/>
      <c r="HKD74" s="13"/>
      <c r="HKE74" s="13"/>
      <c r="HKF74" s="13"/>
      <c r="HKG74" s="13"/>
      <c r="HKH74" s="13"/>
      <c r="HKI74" s="13"/>
      <c r="HKJ74" s="13"/>
      <c r="HKK74" s="13"/>
      <c r="HKL74" s="13"/>
      <c r="HKM74" s="13"/>
      <c r="HKN74" s="13"/>
      <c r="HKO74" s="13"/>
      <c r="HKP74" s="13"/>
      <c r="HKQ74" s="13"/>
      <c r="HKR74" s="13"/>
      <c r="HKS74" s="13"/>
      <c r="HKT74" s="13"/>
      <c r="HKU74" s="13"/>
      <c r="HKV74" s="13"/>
      <c r="HKW74" s="13"/>
      <c r="HKX74" s="13"/>
      <c r="HKY74" s="13"/>
      <c r="HKZ74" s="13"/>
      <c r="HLA74" s="13"/>
      <c r="HLB74" s="13"/>
      <c r="HLC74" s="13"/>
      <c r="HLD74" s="13"/>
      <c r="HLE74" s="13"/>
      <c r="HLF74" s="13"/>
      <c r="HLG74" s="13"/>
      <c r="HLH74" s="13"/>
      <c r="HLI74" s="13"/>
      <c r="HLJ74" s="13"/>
      <c r="HLK74" s="13"/>
      <c r="HLL74" s="13"/>
      <c r="HLM74" s="13"/>
      <c r="HLN74" s="13"/>
      <c r="HLO74" s="13"/>
      <c r="HLP74" s="13"/>
      <c r="HLQ74" s="13"/>
      <c r="HLR74" s="13"/>
      <c r="HLS74" s="13"/>
      <c r="HLT74" s="13"/>
      <c r="HLU74" s="13"/>
      <c r="HLV74" s="13"/>
      <c r="HLW74" s="13"/>
      <c r="HLX74" s="13"/>
      <c r="HLY74" s="13"/>
      <c r="HLZ74" s="13"/>
      <c r="HMA74" s="13"/>
      <c r="HMB74" s="13"/>
      <c r="HMC74" s="13"/>
      <c r="HMD74" s="13"/>
      <c r="HME74" s="13"/>
      <c r="HMF74" s="13"/>
      <c r="HMG74" s="13"/>
      <c r="HMH74" s="13"/>
      <c r="HMI74" s="13"/>
      <c r="HMJ74" s="13"/>
      <c r="HMK74" s="13"/>
      <c r="HML74" s="13"/>
      <c r="HMM74" s="13"/>
      <c r="HMN74" s="13"/>
      <c r="HMO74" s="13"/>
      <c r="HMP74" s="13"/>
      <c r="HMQ74" s="13"/>
      <c r="HMR74" s="13"/>
      <c r="HMS74" s="13"/>
      <c r="HMT74" s="13"/>
      <c r="HMU74" s="13"/>
      <c r="HMV74" s="13"/>
      <c r="HMW74" s="13"/>
      <c r="HMX74" s="13"/>
      <c r="HMY74" s="13"/>
      <c r="HMZ74" s="13"/>
      <c r="HNA74" s="13"/>
      <c r="HNB74" s="13"/>
      <c r="HNC74" s="13"/>
      <c r="HND74" s="13"/>
      <c r="HNE74" s="13"/>
      <c r="HNF74" s="13"/>
      <c r="HNG74" s="13"/>
      <c r="HNH74" s="13"/>
      <c r="HNI74" s="13"/>
      <c r="HNJ74" s="13"/>
      <c r="HNK74" s="13"/>
      <c r="HNL74" s="13"/>
      <c r="HNM74" s="13"/>
      <c r="HNN74" s="13"/>
      <c r="HNO74" s="13"/>
      <c r="HNP74" s="13"/>
      <c r="HNQ74" s="13"/>
      <c r="HNR74" s="13"/>
      <c r="HNS74" s="13"/>
      <c r="HNT74" s="13"/>
      <c r="HNU74" s="13"/>
      <c r="HNV74" s="13"/>
      <c r="HNW74" s="13"/>
      <c r="HNX74" s="13"/>
      <c r="HNY74" s="13"/>
      <c r="HNZ74" s="13"/>
      <c r="HOA74" s="13"/>
      <c r="HOB74" s="13"/>
      <c r="HOC74" s="13"/>
      <c r="HOD74" s="13"/>
      <c r="HOE74" s="13"/>
      <c r="HOF74" s="13"/>
      <c r="HOG74" s="13"/>
      <c r="HOH74" s="13"/>
      <c r="HOI74" s="13"/>
      <c r="HOJ74" s="13"/>
      <c r="HOK74" s="13"/>
      <c r="HOL74" s="13"/>
      <c r="HOM74" s="13"/>
      <c r="HON74" s="13"/>
      <c r="HOO74" s="13"/>
      <c r="HOP74" s="13"/>
      <c r="HOQ74" s="13"/>
      <c r="HOR74" s="13"/>
      <c r="HOS74" s="13"/>
      <c r="HOT74" s="13"/>
      <c r="HOU74" s="13"/>
      <c r="HOV74" s="13"/>
      <c r="HOW74" s="13"/>
      <c r="HOX74" s="13"/>
      <c r="HOY74" s="13"/>
      <c r="HOZ74" s="13"/>
      <c r="HPA74" s="13"/>
      <c r="HPB74" s="13"/>
      <c r="HPC74" s="13"/>
      <c r="HPD74" s="13"/>
      <c r="HPE74" s="13"/>
      <c r="HPF74" s="13"/>
      <c r="HPG74" s="13"/>
      <c r="HPH74" s="13"/>
      <c r="HPI74" s="13"/>
      <c r="HPJ74" s="13"/>
      <c r="HPK74" s="13"/>
      <c r="HPL74" s="13"/>
      <c r="HPM74" s="13"/>
      <c r="HPN74" s="13"/>
      <c r="HPO74" s="13"/>
      <c r="HPP74" s="13"/>
      <c r="HPQ74" s="13"/>
      <c r="HPR74" s="13"/>
      <c r="HPS74" s="13"/>
      <c r="HPT74" s="13"/>
      <c r="HPU74" s="13"/>
      <c r="HPV74" s="13"/>
      <c r="HPW74" s="13"/>
      <c r="HPX74" s="13"/>
      <c r="HPY74" s="13"/>
      <c r="HPZ74" s="13"/>
      <c r="HQA74" s="13"/>
      <c r="HQB74" s="13"/>
      <c r="HQC74" s="13"/>
      <c r="HQD74" s="13"/>
      <c r="HQE74" s="13"/>
      <c r="HQF74" s="13"/>
      <c r="HQG74" s="13"/>
      <c r="HQH74" s="13"/>
      <c r="HQI74" s="13"/>
      <c r="HQJ74" s="13"/>
      <c r="HQK74" s="13"/>
      <c r="HQL74" s="13"/>
      <c r="HQM74" s="13"/>
      <c r="HQN74" s="13"/>
      <c r="HQO74" s="13"/>
      <c r="HQP74" s="13"/>
      <c r="HQQ74" s="13"/>
      <c r="HQR74" s="13"/>
      <c r="HQS74" s="13"/>
      <c r="HQT74" s="13"/>
      <c r="HQU74" s="13"/>
      <c r="HQV74" s="13"/>
      <c r="HQW74" s="13"/>
      <c r="HQX74" s="13"/>
      <c r="HQY74" s="13"/>
      <c r="HQZ74" s="13"/>
      <c r="HRA74" s="13"/>
      <c r="HRB74" s="13"/>
      <c r="HRC74" s="13"/>
      <c r="HRD74" s="13"/>
      <c r="HRE74" s="13"/>
      <c r="HRF74" s="13"/>
      <c r="HRG74" s="13"/>
      <c r="HRH74" s="13"/>
      <c r="HRI74" s="13"/>
      <c r="HRJ74" s="13"/>
      <c r="HRK74" s="13"/>
      <c r="HRL74" s="13"/>
      <c r="HRM74" s="13"/>
      <c r="HRN74" s="13"/>
      <c r="HRO74" s="13"/>
      <c r="HRP74" s="13"/>
      <c r="HRQ74" s="13"/>
      <c r="HRR74" s="13"/>
      <c r="HRS74" s="13"/>
      <c r="HRT74" s="13"/>
      <c r="HRU74" s="13"/>
      <c r="HRV74" s="13"/>
      <c r="HRW74" s="13"/>
      <c r="HRX74" s="13"/>
      <c r="HRY74" s="13"/>
      <c r="HRZ74" s="13"/>
      <c r="HSA74" s="13"/>
      <c r="HSB74" s="13"/>
      <c r="HSC74" s="13"/>
      <c r="HSD74" s="13"/>
      <c r="HSE74" s="13"/>
      <c r="HSF74" s="13"/>
      <c r="HSG74" s="13"/>
      <c r="HSH74" s="13"/>
      <c r="HSI74" s="13"/>
      <c r="HSJ74" s="13"/>
      <c r="HSK74" s="13"/>
      <c r="HSL74" s="13"/>
      <c r="HSM74" s="13"/>
      <c r="HSN74" s="13"/>
      <c r="HSO74" s="13"/>
      <c r="HSP74" s="13"/>
      <c r="HSQ74" s="13"/>
      <c r="HSR74" s="13"/>
      <c r="HSS74" s="13"/>
      <c r="HST74" s="13"/>
      <c r="HSU74" s="13"/>
      <c r="HSV74" s="13"/>
      <c r="HSW74" s="13"/>
      <c r="HSX74" s="13"/>
      <c r="HSY74" s="13"/>
      <c r="HSZ74" s="13"/>
      <c r="HTA74" s="13"/>
      <c r="HTB74" s="13"/>
      <c r="HTC74" s="13"/>
      <c r="HTD74" s="13"/>
      <c r="HTE74" s="13"/>
      <c r="HTF74" s="13"/>
      <c r="HTG74" s="13"/>
      <c r="HTH74" s="13"/>
      <c r="HTI74" s="13"/>
      <c r="HTJ74" s="13"/>
      <c r="HTK74" s="13"/>
      <c r="HTL74" s="13"/>
      <c r="HTM74" s="13"/>
      <c r="HTN74" s="13"/>
      <c r="HTO74" s="13"/>
      <c r="HTP74" s="13"/>
      <c r="HTQ74" s="13"/>
      <c r="HTR74" s="13"/>
      <c r="HTS74" s="13"/>
      <c r="HTT74" s="13"/>
      <c r="HTU74" s="13"/>
      <c r="HTV74" s="13"/>
      <c r="HTW74" s="13"/>
      <c r="HTX74" s="13"/>
      <c r="HTY74" s="13"/>
      <c r="HTZ74" s="13"/>
      <c r="HUA74" s="13"/>
      <c r="HUB74" s="13"/>
      <c r="HUC74" s="13"/>
      <c r="HUD74" s="13"/>
      <c r="HUE74" s="13"/>
      <c r="HUF74" s="13"/>
      <c r="HUG74" s="13"/>
      <c r="HUH74" s="13"/>
      <c r="HUI74" s="13"/>
      <c r="HUJ74" s="13"/>
      <c r="HUK74" s="13"/>
      <c r="HUL74" s="13"/>
      <c r="HUM74" s="13"/>
      <c r="HUN74" s="13"/>
      <c r="HUO74" s="13"/>
      <c r="HUP74" s="13"/>
      <c r="HUQ74" s="13"/>
      <c r="HUR74" s="13"/>
      <c r="HUS74" s="13"/>
      <c r="HUT74" s="13"/>
      <c r="HUU74" s="13"/>
      <c r="HUV74" s="13"/>
      <c r="HUW74" s="13"/>
      <c r="HUX74" s="13"/>
      <c r="HUY74" s="13"/>
      <c r="HUZ74" s="13"/>
      <c r="HVA74" s="13"/>
      <c r="HVB74" s="13"/>
      <c r="HVC74" s="13"/>
      <c r="HVD74" s="13"/>
      <c r="HVE74" s="13"/>
      <c r="HVF74" s="13"/>
      <c r="HVG74" s="13"/>
      <c r="HVH74" s="13"/>
      <c r="HVI74" s="13"/>
      <c r="HVJ74" s="13"/>
      <c r="HVK74" s="13"/>
      <c r="HVL74" s="13"/>
      <c r="HVM74" s="13"/>
      <c r="HVN74" s="13"/>
      <c r="HVO74" s="13"/>
      <c r="HVP74" s="13"/>
      <c r="HVQ74" s="13"/>
      <c r="HVR74" s="13"/>
      <c r="HVS74" s="13"/>
      <c r="HVT74" s="13"/>
      <c r="HVU74" s="13"/>
      <c r="HVV74" s="13"/>
      <c r="HVW74" s="13"/>
      <c r="HVX74" s="13"/>
      <c r="HVY74" s="13"/>
      <c r="HVZ74" s="13"/>
      <c r="HWA74" s="13"/>
      <c r="HWB74" s="13"/>
      <c r="HWC74" s="13"/>
      <c r="HWD74" s="13"/>
      <c r="HWE74" s="13"/>
      <c r="HWF74" s="13"/>
      <c r="HWG74" s="13"/>
      <c r="HWH74" s="13"/>
      <c r="HWI74" s="13"/>
      <c r="HWJ74" s="13"/>
      <c r="HWK74" s="13"/>
      <c r="HWL74" s="13"/>
      <c r="HWM74" s="13"/>
      <c r="HWN74" s="13"/>
      <c r="HWO74" s="13"/>
      <c r="HWP74" s="13"/>
      <c r="HWQ74" s="13"/>
      <c r="HWR74" s="13"/>
      <c r="HWS74" s="13"/>
      <c r="HWT74" s="13"/>
      <c r="HWU74" s="13"/>
      <c r="HWV74" s="13"/>
      <c r="HWW74" s="13"/>
      <c r="HWX74" s="13"/>
      <c r="HWY74" s="13"/>
      <c r="HWZ74" s="13"/>
      <c r="HXA74" s="13"/>
      <c r="HXB74" s="13"/>
      <c r="HXC74" s="13"/>
      <c r="HXD74" s="13"/>
      <c r="HXE74" s="13"/>
      <c r="HXF74" s="13"/>
      <c r="HXG74" s="13"/>
      <c r="HXH74" s="13"/>
      <c r="HXI74" s="13"/>
      <c r="HXJ74" s="13"/>
      <c r="HXK74" s="13"/>
      <c r="HXL74" s="13"/>
      <c r="HXM74" s="13"/>
      <c r="HXN74" s="13"/>
      <c r="HXO74" s="13"/>
      <c r="HXP74" s="13"/>
      <c r="HXQ74" s="13"/>
      <c r="HXR74" s="13"/>
      <c r="HXS74" s="13"/>
      <c r="HXT74" s="13"/>
      <c r="HXU74" s="13"/>
      <c r="HXV74" s="13"/>
      <c r="HXW74" s="13"/>
      <c r="HXX74" s="13"/>
      <c r="HXY74" s="13"/>
      <c r="HXZ74" s="13"/>
      <c r="HYA74" s="13"/>
      <c r="HYB74" s="13"/>
      <c r="HYC74" s="13"/>
      <c r="HYD74" s="13"/>
      <c r="HYE74" s="13"/>
      <c r="HYF74" s="13"/>
      <c r="HYG74" s="13"/>
      <c r="HYH74" s="13"/>
      <c r="HYI74" s="13"/>
      <c r="HYJ74" s="13"/>
      <c r="HYK74" s="13"/>
      <c r="HYL74" s="13"/>
      <c r="HYM74" s="13"/>
      <c r="HYN74" s="13"/>
      <c r="HYO74" s="13"/>
      <c r="HYP74" s="13"/>
      <c r="HYQ74" s="13"/>
      <c r="HYR74" s="13"/>
      <c r="HYS74" s="13"/>
      <c r="HYT74" s="13"/>
      <c r="HYU74" s="13"/>
      <c r="HYV74" s="13"/>
      <c r="HYW74" s="13"/>
      <c r="HYX74" s="13"/>
      <c r="HYY74" s="13"/>
      <c r="HYZ74" s="13"/>
      <c r="HZA74" s="13"/>
      <c r="HZB74" s="13"/>
      <c r="HZC74" s="13"/>
      <c r="HZD74" s="13"/>
      <c r="HZE74" s="13"/>
      <c r="HZF74" s="13"/>
      <c r="HZG74" s="13"/>
      <c r="HZH74" s="13"/>
      <c r="HZI74" s="13"/>
      <c r="HZJ74" s="13"/>
      <c r="HZK74" s="13"/>
      <c r="HZL74" s="13"/>
      <c r="HZM74" s="13"/>
      <c r="HZN74" s="13"/>
      <c r="HZO74" s="13"/>
      <c r="HZP74" s="13"/>
      <c r="HZQ74" s="13"/>
      <c r="HZR74" s="13"/>
      <c r="HZS74" s="13"/>
      <c r="HZT74" s="13"/>
      <c r="HZU74" s="13"/>
      <c r="HZV74" s="13"/>
      <c r="HZW74" s="13"/>
      <c r="HZX74" s="13"/>
      <c r="HZY74" s="13"/>
      <c r="HZZ74" s="13"/>
      <c r="IAA74" s="13"/>
      <c r="IAB74" s="13"/>
      <c r="IAC74" s="13"/>
      <c r="IAD74" s="13"/>
      <c r="IAE74" s="13"/>
      <c r="IAF74" s="13"/>
      <c r="IAG74" s="13"/>
      <c r="IAH74" s="13"/>
      <c r="IAI74" s="13"/>
      <c r="IAJ74" s="13"/>
      <c r="IAK74" s="13"/>
      <c r="IAL74" s="13"/>
      <c r="IAM74" s="13"/>
      <c r="IAN74" s="13"/>
      <c r="IAO74" s="13"/>
      <c r="IAP74" s="13"/>
      <c r="IAQ74" s="13"/>
      <c r="IAR74" s="13"/>
      <c r="IAS74" s="13"/>
      <c r="IAT74" s="13"/>
      <c r="IAU74" s="13"/>
      <c r="IAV74" s="13"/>
      <c r="IAW74" s="13"/>
      <c r="IAX74" s="13"/>
      <c r="IAY74" s="13"/>
      <c r="IAZ74" s="13"/>
      <c r="IBA74" s="13"/>
      <c r="IBB74" s="13"/>
      <c r="IBC74" s="13"/>
      <c r="IBD74" s="13"/>
      <c r="IBE74" s="13"/>
      <c r="IBF74" s="13"/>
      <c r="IBG74" s="13"/>
      <c r="IBH74" s="13"/>
      <c r="IBI74" s="13"/>
      <c r="IBJ74" s="13"/>
      <c r="IBK74" s="13"/>
      <c r="IBL74" s="13"/>
      <c r="IBM74" s="13"/>
      <c r="IBN74" s="13"/>
      <c r="IBO74" s="13"/>
      <c r="IBP74" s="13"/>
      <c r="IBQ74" s="13"/>
      <c r="IBR74" s="13"/>
      <c r="IBS74" s="13"/>
      <c r="IBT74" s="13"/>
      <c r="IBU74" s="13"/>
      <c r="IBV74" s="13"/>
      <c r="IBW74" s="13"/>
      <c r="IBX74" s="13"/>
      <c r="IBY74" s="13"/>
      <c r="IBZ74" s="13"/>
      <c r="ICA74" s="13"/>
      <c r="ICB74" s="13"/>
      <c r="ICC74" s="13"/>
      <c r="ICD74" s="13"/>
      <c r="ICE74" s="13"/>
      <c r="ICF74" s="13"/>
      <c r="ICG74" s="13"/>
      <c r="ICH74" s="13"/>
      <c r="ICI74" s="13"/>
      <c r="ICJ74" s="13"/>
      <c r="ICK74" s="13"/>
      <c r="ICL74" s="13"/>
      <c r="ICM74" s="13"/>
      <c r="ICN74" s="13"/>
      <c r="ICO74" s="13"/>
      <c r="ICP74" s="13"/>
      <c r="ICQ74" s="13"/>
      <c r="ICR74" s="13"/>
      <c r="ICS74" s="13"/>
      <c r="ICT74" s="13"/>
      <c r="ICU74" s="13"/>
      <c r="ICV74" s="13"/>
      <c r="ICW74" s="13"/>
      <c r="ICX74" s="13"/>
      <c r="ICY74" s="13"/>
      <c r="ICZ74" s="13"/>
      <c r="IDA74" s="13"/>
      <c r="IDB74" s="13"/>
      <c r="IDC74" s="13"/>
      <c r="IDD74" s="13"/>
      <c r="IDE74" s="13"/>
      <c r="IDF74" s="13"/>
      <c r="IDG74" s="13"/>
      <c r="IDH74" s="13"/>
      <c r="IDI74" s="13"/>
      <c r="IDJ74" s="13"/>
      <c r="IDK74" s="13"/>
      <c r="IDL74" s="13"/>
      <c r="IDM74" s="13"/>
      <c r="IDN74" s="13"/>
      <c r="IDO74" s="13"/>
      <c r="IDP74" s="13"/>
      <c r="IDQ74" s="13"/>
      <c r="IDR74" s="13"/>
      <c r="IDS74" s="13"/>
      <c r="IDT74" s="13"/>
      <c r="IDU74" s="13"/>
      <c r="IDV74" s="13"/>
      <c r="IDW74" s="13"/>
      <c r="IDX74" s="13"/>
      <c r="IDY74" s="13"/>
      <c r="IDZ74" s="13"/>
      <c r="IEA74" s="13"/>
      <c r="IEB74" s="13"/>
      <c r="IEC74" s="13"/>
      <c r="IED74" s="13"/>
      <c r="IEE74" s="13"/>
      <c r="IEF74" s="13"/>
      <c r="IEG74" s="13"/>
      <c r="IEH74" s="13"/>
      <c r="IEI74" s="13"/>
      <c r="IEJ74" s="13"/>
      <c r="IEK74" s="13"/>
      <c r="IEL74" s="13"/>
      <c r="IEM74" s="13"/>
      <c r="IEN74" s="13"/>
      <c r="IEO74" s="13"/>
      <c r="IEP74" s="13"/>
      <c r="IEQ74" s="13"/>
      <c r="IER74" s="13"/>
      <c r="IES74" s="13"/>
      <c r="IET74" s="13"/>
      <c r="IEU74" s="13"/>
      <c r="IEV74" s="13"/>
      <c r="IEW74" s="13"/>
      <c r="IEX74" s="13"/>
      <c r="IEY74" s="13"/>
      <c r="IEZ74" s="13"/>
      <c r="IFA74" s="13"/>
      <c r="IFB74" s="13"/>
      <c r="IFC74" s="13"/>
      <c r="IFD74" s="13"/>
      <c r="IFE74" s="13"/>
      <c r="IFF74" s="13"/>
      <c r="IFG74" s="13"/>
      <c r="IFH74" s="13"/>
      <c r="IFI74" s="13"/>
      <c r="IFJ74" s="13"/>
      <c r="IFK74" s="13"/>
      <c r="IFL74" s="13"/>
      <c r="IFM74" s="13"/>
      <c r="IFN74" s="13"/>
      <c r="IFO74" s="13"/>
      <c r="IFP74" s="13"/>
      <c r="IFQ74" s="13"/>
      <c r="IFR74" s="13"/>
      <c r="IFS74" s="13"/>
      <c r="IFT74" s="13"/>
      <c r="IFU74" s="13"/>
      <c r="IFV74" s="13"/>
      <c r="IFW74" s="13"/>
      <c r="IFX74" s="13"/>
      <c r="IFY74" s="13"/>
      <c r="IFZ74" s="13"/>
      <c r="IGA74" s="13"/>
      <c r="IGB74" s="13"/>
      <c r="IGC74" s="13"/>
      <c r="IGD74" s="13"/>
      <c r="IGE74" s="13"/>
      <c r="IGF74" s="13"/>
      <c r="IGG74" s="13"/>
      <c r="IGH74" s="13"/>
      <c r="IGI74" s="13"/>
      <c r="IGJ74" s="13"/>
      <c r="IGK74" s="13"/>
      <c r="IGL74" s="13"/>
      <c r="IGM74" s="13"/>
      <c r="IGN74" s="13"/>
      <c r="IGO74" s="13"/>
      <c r="IGP74" s="13"/>
      <c r="IGQ74" s="13"/>
      <c r="IGR74" s="13"/>
      <c r="IGS74" s="13"/>
      <c r="IGT74" s="13"/>
      <c r="IGU74" s="13"/>
      <c r="IGV74" s="13"/>
      <c r="IGW74" s="13"/>
      <c r="IGX74" s="13"/>
      <c r="IGY74" s="13"/>
      <c r="IGZ74" s="13"/>
      <c r="IHA74" s="13"/>
      <c r="IHB74" s="13"/>
      <c r="IHC74" s="13"/>
      <c r="IHD74" s="13"/>
      <c r="IHE74" s="13"/>
      <c r="IHF74" s="13"/>
      <c r="IHG74" s="13"/>
      <c r="IHH74" s="13"/>
      <c r="IHI74" s="13"/>
      <c r="IHJ74" s="13"/>
      <c r="IHK74" s="13"/>
      <c r="IHL74" s="13"/>
      <c r="IHM74" s="13"/>
      <c r="IHN74" s="13"/>
      <c r="IHO74" s="13"/>
      <c r="IHP74" s="13"/>
      <c r="IHQ74" s="13"/>
      <c r="IHR74" s="13"/>
      <c r="IHS74" s="13"/>
      <c r="IHT74" s="13"/>
      <c r="IHU74" s="13"/>
      <c r="IHV74" s="13"/>
      <c r="IHW74" s="13"/>
      <c r="IHX74" s="13"/>
      <c r="IHY74" s="13"/>
      <c r="IHZ74" s="13"/>
      <c r="IIA74" s="13"/>
      <c r="IIB74" s="13"/>
      <c r="IIC74" s="13"/>
      <c r="IID74" s="13"/>
      <c r="IIE74" s="13"/>
      <c r="IIF74" s="13"/>
      <c r="IIG74" s="13"/>
      <c r="IIH74" s="13"/>
      <c r="III74" s="13"/>
      <c r="IIJ74" s="13"/>
      <c r="IIK74" s="13"/>
      <c r="IIL74" s="13"/>
      <c r="IIM74" s="13"/>
      <c r="IIN74" s="13"/>
      <c r="IIO74" s="13"/>
      <c r="IIP74" s="13"/>
      <c r="IIQ74" s="13"/>
      <c r="IIR74" s="13"/>
      <c r="IIS74" s="13"/>
      <c r="IIT74" s="13"/>
      <c r="IIU74" s="13"/>
      <c r="IIV74" s="13"/>
      <c r="IIW74" s="13"/>
      <c r="IIX74" s="13"/>
      <c r="IIY74" s="13"/>
      <c r="IIZ74" s="13"/>
      <c r="IJA74" s="13"/>
      <c r="IJB74" s="13"/>
      <c r="IJC74" s="13"/>
      <c r="IJD74" s="13"/>
      <c r="IJE74" s="13"/>
      <c r="IJF74" s="13"/>
      <c r="IJG74" s="13"/>
      <c r="IJH74" s="13"/>
      <c r="IJI74" s="13"/>
      <c r="IJJ74" s="13"/>
      <c r="IJK74" s="13"/>
      <c r="IJL74" s="13"/>
      <c r="IJM74" s="13"/>
      <c r="IJN74" s="13"/>
      <c r="IJO74" s="13"/>
      <c r="IJP74" s="13"/>
      <c r="IJQ74" s="13"/>
      <c r="IJR74" s="13"/>
      <c r="IJS74" s="13"/>
      <c r="IJT74" s="13"/>
      <c r="IJU74" s="13"/>
      <c r="IJV74" s="13"/>
      <c r="IJW74" s="13"/>
      <c r="IJX74" s="13"/>
      <c r="IJY74" s="13"/>
      <c r="IJZ74" s="13"/>
      <c r="IKA74" s="13"/>
      <c r="IKB74" s="13"/>
      <c r="IKC74" s="13"/>
      <c r="IKD74" s="13"/>
      <c r="IKE74" s="13"/>
      <c r="IKF74" s="13"/>
      <c r="IKG74" s="13"/>
      <c r="IKH74" s="13"/>
      <c r="IKI74" s="13"/>
      <c r="IKJ74" s="13"/>
      <c r="IKK74" s="13"/>
      <c r="IKL74" s="13"/>
      <c r="IKM74" s="13"/>
      <c r="IKN74" s="13"/>
      <c r="IKO74" s="13"/>
      <c r="IKP74" s="13"/>
      <c r="IKQ74" s="13"/>
      <c r="IKR74" s="13"/>
      <c r="IKS74" s="13"/>
      <c r="IKT74" s="13"/>
      <c r="IKU74" s="13"/>
      <c r="IKV74" s="13"/>
      <c r="IKW74" s="13"/>
      <c r="IKX74" s="13"/>
      <c r="IKY74" s="13"/>
      <c r="IKZ74" s="13"/>
      <c r="ILA74" s="13"/>
      <c r="ILB74" s="13"/>
      <c r="ILC74" s="13"/>
      <c r="ILD74" s="13"/>
      <c r="ILE74" s="13"/>
      <c r="ILF74" s="13"/>
      <c r="ILG74" s="13"/>
      <c r="ILH74" s="13"/>
      <c r="ILI74" s="13"/>
      <c r="ILJ74" s="13"/>
      <c r="ILK74" s="13"/>
      <c r="ILL74" s="13"/>
      <c r="ILM74" s="13"/>
      <c r="ILN74" s="13"/>
      <c r="ILO74" s="13"/>
      <c r="ILP74" s="13"/>
      <c r="ILQ74" s="13"/>
      <c r="ILR74" s="13"/>
      <c r="ILS74" s="13"/>
      <c r="ILT74" s="13"/>
      <c r="ILU74" s="13"/>
      <c r="ILV74" s="13"/>
      <c r="ILW74" s="13"/>
      <c r="ILX74" s="13"/>
      <c r="ILY74" s="13"/>
      <c r="ILZ74" s="13"/>
      <c r="IMA74" s="13"/>
      <c r="IMB74" s="13"/>
      <c r="IMC74" s="13"/>
      <c r="IMD74" s="13"/>
      <c r="IME74" s="13"/>
      <c r="IMF74" s="13"/>
      <c r="IMG74" s="13"/>
      <c r="IMH74" s="13"/>
      <c r="IMI74" s="13"/>
      <c r="IMJ74" s="13"/>
      <c r="IMK74" s="13"/>
      <c r="IML74" s="13"/>
      <c r="IMM74" s="13"/>
      <c r="IMN74" s="13"/>
      <c r="IMO74" s="13"/>
      <c r="IMP74" s="13"/>
      <c r="IMQ74" s="13"/>
      <c r="IMR74" s="13"/>
      <c r="IMS74" s="13"/>
      <c r="IMT74" s="13"/>
      <c r="IMU74" s="13"/>
      <c r="IMV74" s="13"/>
      <c r="IMW74" s="13"/>
      <c r="IMX74" s="13"/>
      <c r="IMY74" s="13"/>
      <c r="IMZ74" s="13"/>
      <c r="INA74" s="13"/>
      <c r="INB74" s="13"/>
      <c r="INC74" s="13"/>
      <c r="IND74" s="13"/>
      <c r="INE74" s="13"/>
      <c r="INF74" s="13"/>
      <c r="ING74" s="13"/>
      <c r="INH74" s="13"/>
      <c r="INI74" s="13"/>
      <c r="INJ74" s="13"/>
      <c r="INK74" s="13"/>
      <c r="INL74" s="13"/>
      <c r="INM74" s="13"/>
      <c r="INN74" s="13"/>
      <c r="INO74" s="13"/>
      <c r="INP74" s="13"/>
      <c r="INQ74" s="13"/>
      <c r="INR74" s="13"/>
      <c r="INS74" s="13"/>
      <c r="INT74" s="13"/>
      <c r="INU74" s="13"/>
      <c r="INV74" s="13"/>
      <c r="INW74" s="13"/>
      <c r="INX74" s="13"/>
      <c r="INY74" s="13"/>
      <c r="INZ74" s="13"/>
      <c r="IOA74" s="13"/>
      <c r="IOB74" s="13"/>
      <c r="IOC74" s="13"/>
      <c r="IOD74" s="13"/>
      <c r="IOE74" s="13"/>
      <c r="IOF74" s="13"/>
      <c r="IOG74" s="13"/>
      <c r="IOH74" s="13"/>
      <c r="IOI74" s="13"/>
      <c r="IOJ74" s="13"/>
      <c r="IOK74" s="13"/>
      <c r="IOL74" s="13"/>
      <c r="IOM74" s="13"/>
      <c r="ION74" s="13"/>
      <c r="IOO74" s="13"/>
      <c r="IOP74" s="13"/>
      <c r="IOQ74" s="13"/>
      <c r="IOR74" s="13"/>
      <c r="IOS74" s="13"/>
      <c r="IOT74" s="13"/>
      <c r="IOU74" s="13"/>
      <c r="IOV74" s="13"/>
      <c r="IOW74" s="13"/>
      <c r="IOX74" s="13"/>
      <c r="IOY74" s="13"/>
      <c r="IOZ74" s="13"/>
      <c r="IPA74" s="13"/>
      <c r="IPB74" s="13"/>
      <c r="IPC74" s="13"/>
      <c r="IPD74" s="13"/>
      <c r="IPE74" s="13"/>
      <c r="IPF74" s="13"/>
      <c r="IPG74" s="13"/>
      <c r="IPH74" s="13"/>
      <c r="IPI74" s="13"/>
      <c r="IPJ74" s="13"/>
      <c r="IPK74" s="13"/>
      <c r="IPL74" s="13"/>
      <c r="IPM74" s="13"/>
      <c r="IPN74" s="13"/>
      <c r="IPO74" s="13"/>
      <c r="IPP74" s="13"/>
      <c r="IPQ74" s="13"/>
      <c r="IPR74" s="13"/>
      <c r="IPS74" s="13"/>
      <c r="IPT74" s="13"/>
      <c r="IPU74" s="13"/>
      <c r="IPV74" s="13"/>
      <c r="IPW74" s="13"/>
      <c r="IPX74" s="13"/>
      <c r="IPY74" s="13"/>
      <c r="IPZ74" s="13"/>
      <c r="IQA74" s="13"/>
      <c r="IQB74" s="13"/>
      <c r="IQC74" s="13"/>
      <c r="IQD74" s="13"/>
      <c r="IQE74" s="13"/>
      <c r="IQF74" s="13"/>
      <c r="IQG74" s="13"/>
      <c r="IQH74" s="13"/>
      <c r="IQI74" s="13"/>
      <c r="IQJ74" s="13"/>
      <c r="IQK74" s="13"/>
      <c r="IQL74" s="13"/>
      <c r="IQM74" s="13"/>
      <c r="IQN74" s="13"/>
      <c r="IQO74" s="13"/>
      <c r="IQP74" s="13"/>
      <c r="IQQ74" s="13"/>
      <c r="IQR74" s="13"/>
      <c r="IQS74" s="13"/>
      <c r="IQT74" s="13"/>
      <c r="IQU74" s="13"/>
      <c r="IQV74" s="13"/>
      <c r="IQW74" s="13"/>
      <c r="IQX74" s="13"/>
      <c r="IQY74" s="13"/>
      <c r="IQZ74" s="13"/>
      <c r="IRA74" s="13"/>
      <c r="IRB74" s="13"/>
      <c r="IRC74" s="13"/>
      <c r="IRD74" s="13"/>
      <c r="IRE74" s="13"/>
      <c r="IRF74" s="13"/>
      <c r="IRG74" s="13"/>
      <c r="IRH74" s="13"/>
      <c r="IRI74" s="13"/>
      <c r="IRJ74" s="13"/>
      <c r="IRK74" s="13"/>
      <c r="IRL74" s="13"/>
      <c r="IRM74" s="13"/>
      <c r="IRN74" s="13"/>
      <c r="IRO74" s="13"/>
      <c r="IRP74" s="13"/>
      <c r="IRQ74" s="13"/>
      <c r="IRR74" s="13"/>
      <c r="IRS74" s="13"/>
      <c r="IRT74" s="13"/>
      <c r="IRU74" s="13"/>
      <c r="IRV74" s="13"/>
      <c r="IRW74" s="13"/>
      <c r="IRX74" s="13"/>
      <c r="IRY74" s="13"/>
      <c r="IRZ74" s="13"/>
      <c r="ISA74" s="13"/>
      <c r="ISB74" s="13"/>
      <c r="ISC74" s="13"/>
      <c r="ISD74" s="13"/>
      <c r="ISE74" s="13"/>
      <c r="ISF74" s="13"/>
      <c r="ISG74" s="13"/>
      <c r="ISH74" s="13"/>
      <c r="ISI74" s="13"/>
      <c r="ISJ74" s="13"/>
      <c r="ISK74" s="13"/>
      <c r="ISL74" s="13"/>
      <c r="ISM74" s="13"/>
      <c r="ISN74" s="13"/>
      <c r="ISO74" s="13"/>
      <c r="ISP74" s="13"/>
      <c r="ISQ74" s="13"/>
      <c r="ISR74" s="13"/>
      <c r="ISS74" s="13"/>
      <c r="IST74" s="13"/>
      <c r="ISU74" s="13"/>
      <c r="ISV74" s="13"/>
      <c r="ISW74" s="13"/>
      <c r="ISX74" s="13"/>
      <c r="ISY74" s="13"/>
      <c r="ISZ74" s="13"/>
      <c r="ITA74" s="13"/>
      <c r="ITB74" s="13"/>
      <c r="ITC74" s="13"/>
      <c r="ITD74" s="13"/>
      <c r="ITE74" s="13"/>
      <c r="ITF74" s="13"/>
      <c r="ITG74" s="13"/>
      <c r="ITH74" s="13"/>
      <c r="ITI74" s="13"/>
      <c r="ITJ74" s="13"/>
      <c r="ITK74" s="13"/>
      <c r="ITL74" s="13"/>
      <c r="ITM74" s="13"/>
      <c r="ITN74" s="13"/>
      <c r="ITO74" s="13"/>
      <c r="ITP74" s="13"/>
      <c r="ITQ74" s="13"/>
      <c r="ITR74" s="13"/>
      <c r="ITS74" s="13"/>
      <c r="ITT74" s="13"/>
      <c r="ITU74" s="13"/>
      <c r="ITV74" s="13"/>
      <c r="ITW74" s="13"/>
      <c r="ITX74" s="13"/>
      <c r="ITY74" s="13"/>
      <c r="ITZ74" s="13"/>
      <c r="IUA74" s="13"/>
      <c r="IUB74" s="13"/>
      <c r="IUC74" s="13"/>
      <c r="IUD74" s="13"/>
      <c r="IUE74" s="13"/>
      <c r="IUF74" s="13"/>
      <c r="IUG74" s="13"/>
      <c r="IUH74" s="13"/>
      <c r="IUI74" s="13"/>
      <c r="IUJ74" s="13"/>
      <c r="IUK74" s="13"/>
      <c r="IUL74" s="13"/>
      <c r="IUM74" s="13"/>
      <c r="IUN74" s="13"/>
      <c r="IUO74" s="13"/>
      <c r="IUP74" s="13"/>
      <c r="IUQ74" s="13"/>
      <c r="IUR74" s="13"/>
      <c r="IUS74" s="13"/>
      <c r="IUT74" s="13"/>
      <c r="IUU74" s="13"/>
      <c r="IUV74" s="13"/>
      <c r="IUW74" s="13"/>
      <c r="IUX74" s="13"/>
      <c r="IUY74" s="13"/>
      <c r="IUZ74" s="13"/>
      <c r="IVA74" s="13"/>
      <c r="IVB74" s="13"/>
      <c r="IVC74" s="13"/>
      <c r="IVD74" s="13"/>
      <c r="IVE74" s="13"/>
      <c r="IVF74" s="13"/>
      <c r="IVG74" s="13"/>
      <c r="IVH74" s="13"/>
      <c r="IVI74" s="13"/>
      <c r="IVJ74" s="13"/>
      <c r="IVK74" s="13"/>
      <c r="IVL74" s="13"/>
      <c r="IVM74" s="13"/>
      <c r="IVN74" s="13"/>
      <c r="IVO74" s="13"/>
      <c r="IVP74" s="13"/>
      <c r="IVQ74" s="13"/>
      <c r="IVR74" s="13"/>
      <c r="IVS74" s="13"/>
      <c r="IVT74" s="13"/>
      <c r="IVU74" s="13"/>
      <c r="IVV74" s="13"/>
      <c r="IVW74" s="13"/>
      <c r="IVX74" s="13"/>
      <c r="IVY74" s="13"/>
      <c r="IVZ74" s="13"/>
      <c r="IWA74" s="13"/>
      <c r="IWB74" s="13"/>
      <c r="IWC74" s="13"/>
      <c r="IWD74" s="13"/>
      <c r="IWE74" s="13"/>
      <c r="IWF74" s="13"/>
      <c r="IWG74" s="13"/>
      <c r="IWH74" s="13"/>
      <c r="IWI74" s="13"/>
      <c r="IWJ74" s="13"/>
      <c r="IWK74" s="13"/>
      <c r="IWL74" s="13"/>
      <c r="IWM74" s="13"/>
      <c r="IWN74" s="13"/>
      <c r="IWO74" s="13"/>
      <c r="IWP74" s="13"/>
      <c r="IWQ74" s="13"/>
      <c r="IWR74" s="13"/>
      <c r="IWS74" s="13"/>
      <c r="IWT74" s="13"/>
      <c r="IWU74" s="13"/>
      <c r="IWV74" s="13"/>
      <c r="IWW74" s="13"/>
      <c r="IWX74" s="13"/>
      <c r="IWY74" s="13"/>
      <c r="IWZ74" s="13"/>
      <c r="IXA74" s="13"/>
      <c r="IXB74" s="13"/>
      <c r="IXC74" s="13"/>
      <c r="IXD74" s="13"/>
      <c r="IXE74" s="13"/>
      <c r="IXF74" s="13"/>
      <c r="IXG74" s="13"/>
      <c r="IXH74" s="13"/>
      <c r="IXI74" s="13"/>
      <c r="IXJ74" s="13"/>
      <c r="IXK74" s="13"/>
      <c r="IXL74" s="13"/>
      <c r="IXM74" s="13"/>
      <c r="IXN74" s="13"/>
      <c r="IXO74" s="13"/>
      <c r="IXP74" s="13"/>
      <c r="IXQ74" s="13"/>
      <c r="IXR74" s="13"/>
      <c r="IXS74" s="13"/>
      <c r="IXT74" s="13"/>
      <c r="IXU74" s="13"/>
      <c r="IXV74" s="13"/>
      <c r="IXW74" s="13"/>
      <c r="IXX74" s="13"/>
      <c r="IXY74" s="13"/>
      <c r="IXZ74" s="13"/>
      <c r="IYA74" s="13"/>
      <c r="IYB74" s="13"/>
      <c r="IYC74" s="13"/>
      <c r="IYD74" s="13"/>
      <c r="IYE74" s="13"/>
      <c r="IYF74" s="13"/>
      <c r="IYG74" s="13"/>
      <c r="IYH74" s="13"/>
      <c r="IYI74" s="13"/>
      <c r="IYJ74" s="13"/>
      <c r="IYK74" s="13"/>
      <c r="IYL74" s="13"/>
      <c r="IYM74" s="13"/>
      <c r="IYN74" s="13"/>
      <c r="IYO74" s="13"/>
      <c r="IYP74" s="13"/>
      <c r="IYQ74" s="13"/>
      <c r="IYR74" s="13"/>
      <c r="IYS74" s="13"/>
      <c r="IYT74" s="13"/>
      <c r="IYU74" s="13"/>
      <c r="IYV74" s="13"/>
      <c r="IYW74" s="13"/>
      <c r="IYX74" s="13"/>
      <c r="IYY74" s="13"/>
      <c r="IYZ74" s="13"/>
      <c r="IZA74" s="13"/>
      <c r="IZB74" s="13"/>
      <c r="IZC74" s="13"/>
      <c r="IZD74" s="13"/>
      <c r="IZE74" s="13"/>
      <c r="IZF74" s="13"/>
      <c r="IZG74" s="13"/>
      <c r="IZH74" s="13"/>
      <c r="IZI74" s="13"/>
      <c r="IZJ74" s="13"/>
      <c r="IZK74" s="13"/>
      <c r="IZL74" s="13"/>
      <c r="IZM74" s="13"/>
      <c r="IZN74" s="13"/>
      <c r="IZO74" s="13"/>
      <c r="IZP74" s="13"/>
      <c r="IZQ74" s="13"/>
      <c r="IZR74" s="13"/>
      <c r="IZS74" s="13"/>
      <c r="IZT74" s="13"/>
      <c r="IZU74" s="13"/>
      <c r="IZV74" s="13"/>
      <c r="IZW74" s="13"/>
      <c r="IZX74" s="13"/>
      <c r="IZY74" s="13"/>
      <c r="IZZ74" s="13"/>
      <c r="JAA74" s="13"/>
      <c r="JAB74" s="13"/>
      <c r="JAC74" s="13"/>
      <c r="JAD74" s="13"/>
      <c r="JAE74" s="13"/>
      <c r="JAF74" s="13"/>
      <c r="JAG74" s="13"/>
      <c r="JAH74" s="13"/>
      <c r="JAI74" s="13"/>
      <c r="JAJ74" s="13"/>
      <c r="JAK74" s="13"/>
      <c r="JAL74" s="13"/>
      <c r="JAM74" s="13"/>
      <c r="JAN74" s="13"/>
      <c r="JAO74" s="13"/>
      <c r="JAP74" s="13"/>
      <c r="JAQ74" s="13"/>
      <c r="JAR74" s="13"/>
      <c r="JAS74" s="13"/>
      <c r="JAT74" s="13"/>
      <c r="JAU74" s="13"/>
      <c r="JAV74" s="13"/>
      <c r="JAW74" s="13"/>
      <c r="JAX74" s="13"/>
      <c r="JAY74" s="13"/>
      <c r="JAZ74" s="13"/>
      <c r="JBA74" s="13"/>
      <c r="JBB74" s="13"/>
      <c r="JBC74" s="13"/>
      <c r="JBD74" s="13"/>
      <c r="JBE74" s="13"/>
      <c r="JBF74" s="13"/>
      <c r="JBG74" s="13"/>
      <c r="JBH74" s="13"/>
      <c r="JBI74" s="13"/>
      <c r="JBJ74" s="13"/>
      <c r="JBK74" s="13"/>
      <c r="JBL74" s="13"/>
      <c r="JBM74" s="13"/>
      <c r="JBN74" s="13"/>
      <c r="JBO74" s="13"/>
      <c r="JBP74" s="13"/>
      <c r="JBQ74" s="13"/>
      <c r="JBR74" s="13"/>
      <c r="JBS74" s="13"/>
      <c r="JBT74" s="13"/>
      <c r="JBU74" s="13"/>
      <c r="JBV74" s="13"/>
      <c r="JBW74" s="13"/>
      <c r="JBX74" s="13"/>
      <c r="JBY74" s="13"/>
      <c r="JBZ74" s="13"/>
      <c r="JCA74" s="13"/>
      <c r="JCB74" s="13"/>
      <c r="JCC74" s="13"/>
      <c r="JCD74" s="13"/>
      <c r="JCE74" s="13"/>
      <c r="JCF74" s="13"/>
      <c r="JCG74" s="13"/>
      <c r="JCH74" s="13"/>
      <c r="JCI74" s="13"/>
      <c r="JCJ74" s="13"/>
      <c r="JCK74" s="13"/>
      <c r="JCL74" s="13"/>
      <c r="JCM74" s="13"/>
      <c r="JCN74" s="13"/>
      <c r="JCO74" s="13"/>
      <c r="JCP74" s="13"/>
      <c r="JCQ74" s="13"/>
      <c r="JCR74" s="13"/>
      <c r="JCS74" s="13"/>
      <c r="JCT74" s="13"/>
      <c r="JCU74" s="13"/>
      <c r="JCV74" s="13"/>
      <c r="JCW74" s="13"/>
      <c r="JCX74" s="13"/>
      <c r="JCY74" s="13"/>
      <c r="JCZ74" s="13"/>
      <c r="JDA74" s="13"/>
      <c r="JDB74" s="13"/>
      <c r="JDC74" s="13"/>
      <c r="JDD74" s="13"/>
      <c r="JDE74" s="13"/>
      <c r="JDF74" s="13"/>
      <c r="JDG74" s="13"/>
      <c r="JDH74" s="13"/>
      <c r="JDI74" s="13"/>
      <c r="JDJ74" s="13"/>
      <c r="JDK74" s="13"/>
      <c r="JDL74" s="13"/>
      <c r="JDM74" s="13"/>
      <c r="JDN74" s="13"/>
      <c r="JDO74" s="13"/>
      <c r="JDP74" s="13"/>
      <c r="JDQ74" s="13"/>
      <c r="JDR74" s="13"/>
      <c r="JDS74" s="13"/>
      <c r="JDT74" s="13"/>
      <c r="JDU74" s="13"/>
      <c r="JDV74" s="13"/>
      <c r="JDW74" s="13"/>
      <c r="JDX74" s="13"/>
      <c r="JDY74" s="13"/>
      <c r="JDZ74" s="13"/>
      <c r="JEA74" s="13"/>
      <c r="JEB74" s="13"/>
      <c r="JEC74" s="13"/>
      <c r="JED74" s="13"/>
      <c r="JEE74" s="13"/>
      <c r="JEF74" s="13"/>
      <c r="JEG74" s="13"/>
      <c r="JEH74" s="13"/>
      <c r="JEI74" s="13"/>
      <c r="JEJ74" s="13"/>
      <c r="JEK74" s="13"/>
      <c r="JEL74" s="13"/>
      <c r="JEM74" s="13"/>
      <c r="JEN74" s="13"/>
      <c r="JEO74" s="13"/>
      <c r="JEP74" s="13"/>
      <c r="JEQ74" s="13"/>
      <c r="JER74" s="13"/>
      <c r="JES74" s="13"/>
      <c r="JET74" s="13"/>
      <c r="JEU74" s="13"/>
      <c r="JEV74" s="13"/>
      <c r="JEW74" s="13"/>
      <c r="JEX74" s="13"/>
      <c r="JEY74" s="13"/>
      <c r="JEZ74" s="13"/>
      <c r="JFA74" s="13"/>
      <c r="JFB74" s="13"/>
      <c r="JFC74" s="13"/>
      <c r="JFD74" s="13"/>
      <c r="JFE74" s="13"/>
      <c r="JFF74" s="13"/>
      <c r="JFG74" s="13"/>
      <c r="JFH74" s="13"/>
      <c r="JFI74" s="13"/>
      <c r="JFJ74" s="13"/>
      <c r="JFK74" s="13"/>
      <c r="JFL74" s="13"/>
      <c r="JFM74" s="13"/>
      <c r="JFN74" s="13"/>
      <c r="JFO74" s="13"/>
      <c r="JFP74" s="13"/>
      <c r="JFQ74" s="13"/>
      <c r="JFR74" s="13"/>
      <c r="JFS74" s="13"/>
      <c r="JFT74" s="13"/>
      <c r="JFU74" s="13"/>
      <c r="JFV74" s="13"/>
      <c r="JFW74" s="13"/>
      <c r="JFX74" s="13"/>
      <c r="JFY74" s="13"/>
      <c r="JFZ74" s="13"/>
      <c r="JGA74" s="13"/>
      <c r="JGB74" s="13"/>
      <c r="JGC74" s="13"/>
      <c r="JGD74" s="13"/>
      <c r="JGE74" s="13"/>
      <c r="JGF74" s="13"/>
      <c r="JGG74" s="13"/>
      <c r="JGH74" s="13"/>
      <c r="JGI74" s="13"/>
      <c r="JGJ74" s="13"/>
      <c r="JGK74" s="13"/>
      <c r="JGL74" s="13"/>
      <c r="JGM74" s="13"/>
      <c r="JGN74" s="13"/>
      <c r="JGO74" s="13"/>
      <c r="JGP74" s="13"/>
      <c r="JGQ74" s="13"/>
      <c r="JGR74" s="13"/>
      <c r="JGS74" s="13"/>
      <c r="JGT74" s="13"/>
      <c r="JGU74" s="13"/>
      <c r="JGV74" s="13"/>
      <c r="JGW74" s="13"/>
      <c r="JGX74" s="13"/>
      <c r="JGY74" s="13"/>
      <c r="JGZ74" s="13"/>
      <c r="JHA74" s="13"/>
      <c r="JHB74" s="13"/>
      <c r="JHC74" s="13"/>
      <c r="JHD74" s="13"/>
      <c r="JHE74" s="13"/>
      <c r="JHF74" s="13"/>
      <c r="JHG74" s="13"/>
      <c r="JHH74" s="13"/>
      <c r="JHI74" s="13"/>
      <c r="JHJ74" s="13"/>
      <c r="JHK74" s="13"/>
      <c r="JHL74" s="13"/>
      <c r="JHM74" s="13"/>
      <c r="JHN74" s="13"/>
      <c r="JHO74" s="13"/>
      <c r="JHP74" s="13"/>
      <c r="JHQ74" s="13"/>
      <c r="JHR74" s="13"/>
      <c r="JHS74" s="13"/>
      <c r="JHT74" s="13"/>
      <c r="JHU74" s="13"/>
      <c r="JHV74" s="13"/>
      <c r="JHW74" s="13"/>
      <c r="JHX74" s="13"/>
      <c r="JHY74" s="13"/>
      <c r="JHZ74" s="13"/>
      <c r="JIA74" s="13"/>
      <c r="JIB74" s="13"/>
      <c r="JIC74" s="13"/>
      <c r="JID74" s="13"/>
      <c r="JIE74" s="13"/>
      <c r="JIF74" s="13"/>
      <c r="JIG74" s="13"/>
      <c r="JIH74" s="13"/>
      <c r="JII74" s="13"/>
      <c r="JIJ74" s="13"/>
      <c r="JIK74" s="13"/>
      <c r="JIL74" s="13"/>
      <c r="JIM74" s="13"/>
      <c r="JIN74" s="13"/>
      <c r="JIO74" s="13"/>
      <c r="JIP74" s="13"/>
      <c r="JIQ74" s="13"/>
      <c r="JIR74" s="13"/>
      <c r="JIS74" s="13"/>
      <c r="JIT74" s="13"/>
      <c r="JIU74" s="13"/>
      <c r="JIV74" s="13"/>
      <c r="JIW74" s="13"/>
      <c r="JIX74" s="13"/>
      <c r="JIY74" s="13"/>
      <c r="JIZ74" s="13"/>
      <c r="JJA74" s="13"/>
      <c r="JJB74" s="13"/>
      <c r="JJC74" s="13"/>
      <c r="JJD74" s="13"/>
      <c r="JJE74" s="13"/>
      <c r="JJF74" s="13"/>
      <c r="JJG74" s="13"/>
      <c r="JJH74" s="13"/>
      <c r="JJI74" s="13"/>
      <c r="JJJ74" s="13"/>
      <c r="JJK74" s="13"/>
      <c r="JJL74" s="13"/>
      <c r="JJM74" s="13"/>
      <c r="JJN74" s="13"/>
      <c r="JJO74" s="13"/>
      <c r="JJP74" s="13"/>
      <c r="JJQ74" s="13"/>
      <c r="JJR74" s="13"/>
      <c r="JJS74" s="13"/>
      <c r="JJT74" s="13"/>
      <c r="JJU74" s="13"/>
      <c r="JJV74" s="13"/>
      <c r="JJW74" s="13"/>
      <c r="JJX74" s="13"/>
      <c r="JJY74" s="13"/>
      <c r="JJZ74" s="13"/>
      <c r="JKA74" s="13"/>
      <c r="JKB74" s="13"/>
      <c r="JKC74" s="13"/>
      <c r="JKD74" s="13"/>
      <c r="JKE74" s="13"/>
      <c r="JKF74" s="13"/>
      <c r="JKG74" s="13"/>
      <c r="JKH74" s="13"/>
      <c r="JKI74" s="13"/>
      <c r="JKJ74" s="13"/>
      <c r="JKK74" s="13"/>
      <c r="JKL74" s="13"/>
      <c r="JKM74" s="13"/>
      <c r="JKN74" s="13"/>
      <c r="JKO74" s="13"/>
      <c r="JKP74" s="13"/>
      <c r="JKQ74" s="13"/>
      <c r="JKR74" s="13"/>
      <c r="JKS74" s="13"/>
      <c r="JKT74" s="13"/>
      <c r="JKU74" s="13"/>
      <c r="JKV74" s="13"/>
      <c r="JKW74" s="13"/>
      <c r="JKX74" s="13"/>
      <c r="JKY74" s="13"/>
      <c r="JKZ74" s="13"/>
      <c r="JLA74" s="13"/>
      <c r="JLB74" s="13"/>
      <c r="JLC74" s="13"/>
      <c r="JLD74" s="13"/>
      <c r="JLE74" s="13"/>
      <c r="JLF74" s="13"/>
      <c r="JLG74" s="13"/>
      <c r="JLH74" s="13"/>
      <c r="JLI74" s="13"/>
      <c r="JLJ74" s="13"/>
      <c r="JLK74" s="13"/>
      <c r="JLL74" s="13"/>
      <c r="JLM74" s="13"/>
      <c r="JLN74" s="13"/>
      <c r="JLO74" s="13"/>
      <c r="JLP74" s="13"/>
      <c r="JLQ74" s="13"/>
      <c r="JLR74" s="13"/>
      <c r="JLS74" s="13"/>
      <c r="JLT74" s="13"/>
      <c r="JLU74" s="13"/>
      <c r="JLV74" s="13"/>
      <c r="JLW74" s="13"/>
      <c r="JLX74" s="13"/>
      <c r="JLY74" s="13"/>
      <c r="JLZ74" s="13"/>
      <c r="JMA74" s="13"/>
      <c r="JMB74" s="13"/>
      <c r="JMC74" s="13"/>
      <c r="JMD74" s="13"/>
      <c r="JME74" s="13"/>
      <c r="JMF74" s="13"/>
      <c r="JMG74" s="13"/>
      <c r="JMH74" s="13"/>
      <c r="JMI74" s="13"/>
      <c r="JMJ74" s="13"/>
      <c r="JMK74" s="13"/>
      <c r="JML74" s="13"/>
      <c r="JMM74" s="13"/>
      <c r="JMN74" s="13"/>
      <c r="JMO74" s="13"/>
      <c r="JMP74" s="13"/>
      <c r="JMQ74" s="13"/>
      <c r="JMR74" s="13"/>
      <c r="JMS74" s="13"/>
      <c r="JMT74" s="13"/>
      <c r="JMU74" s="13"/>
      <c r="JMV74" s="13"/>
      <c r="JMW74" s="13"/>
      <c r="JMX74" s="13"/>
      <c r="JMY74" s="13"/>
      <c r="JMZ74" s="13"/>
      <c r="JNA74" s="13"/>
      <c r="JNB74" s="13"/>
      <c r="JNC74" s="13"/>
      <c r="JND74" s="13"/>
      <c r="JNE74" s="13"/>
      <c r="JNF74" s="13"/>
      <c r="JNG74" s="13"/>
      <c r="JNH74" s="13"/>
      <c r="JNI74" s="13"/>
      <c r="JNJ74" s="13"/>
      <c r="JNK74" s="13"/>
      <c r="JNL74" s="13"/>
      <c r="JNM74" s="13"/>
      <c r="JNN74" s="13"/>
      <c r="JNO74" s="13"/>
      <c r="JNP74" s="13"/>
      <c r="JNQ74" s="13"/>
      <c r="JNR74" s="13"/>
      <c r="JNS74" s="13"/>
      <c r="JNT74" s="13"/>
      <c r="JNU74" s="13"/>
      <c r="JNV74" s="13"/>
      <c r="JNW74" s="13"/>
      <c r="JNX74" s="13"/>
      <c r="JNY74" s="13"/>
      <c r="JNZ74" s="13"/>
      <c r="JOA74" s="13"/>
      <c r="JOB74" s="13"/>
      <c r="JOC74" s="13"/>
      <c r="JOD74" s="13"/>
      <c r="JOE74" s="13"/>
      <c r="JOF74" s="13"/>
      <c r="JOG74" s="13"/>
      <c r="JOH74" s="13"/>
      <c r="JOI74" s="13"/>
      <c r="JOJ74" s="13"/>
      <c r="JOK74" s="13"/>
      <c r="JOL74" s="13"/>
      <c r="JOM74" s="13"/>
      <c r="JON74" s="13"/>
      <c r="JOO74" s="13"/>
      <c r="JOP74" s="13"/>
      <c r="JOQ74" s="13"/>
      <c r="JOR74" s="13"/>
      <c r="JOS74" s="13"/>
      <c r="JOT74" s="13"/>
      <c r="JOU74" s="13"/>
      <c r="JOV74" s="13"/>
      <c r="JOW74" s="13"/>
      <c r="JOX74" s="13"/>
      <c r="JOY74" s="13"/>
      <c r="JOZ74" s="13"/>
      <c r="JPA74" s="13"/>
      <c r="JPB74" s="13"/>
      <c r="JPC74" s="13"/>
      <c r="JPD74" s="13"/>
      <c r="JPE74" s="13"/>
      <c r="JPF74" s="13"/>
      <c r="JPG74" s="13"/>
      <c r="JPH74" s="13"/>
      <c r="JPI74" s="13"/>
      <c r="JPJ74" s="13"/>
      <c r="JPK74" s="13"/>
      <c r="JPL74" s="13"/>
      <c r="JPM74" s="13"/>
      <c r="JPN74" s="13"/>
      <c r="JPO74" s="13"/>
      <c r="JPP74" s="13"/>
      <c r="JPQ74" s="13"/>
      <c r="JPR74" s="13"/>
      <c r="JPS74" s="13"/>
      <c r="JPT74" s="13"/>
      <c r="JPU74" s="13"/>
      <c r="JPV74" s="13"/>
      <c r="JPW74" s="13"/>
      <c r="JPX74" s="13"/>
      <c r="JPY74" s="13"/>
      <c r="JPZ74" s="13"/>
      <c r="JQA74" s="13"/>
      <c r="JQB74" s="13"/>
      <c r="JQC74" s="13"/>
      <c r="JQD74" s="13"/>
      <c r="JQE74" s="13"/>
      <c r="JQF74" s="13"/>
      <c r="JQG74" s="13"/>
      <c r="JQH74" s="13"/>
      <c r="JQI74" s="13"/>
      <c r="JQJ74" s="13"/>
      <c r="JQK74" s="13"/>
      <c r="JQL74" s="13"/>
      <c r="JQM74" s="13"/>
      <c r="JQN74" s="13"/>
      <c r="JQO74" s="13"/>
      <c r="JQP74" s="13"/>
      <c r="JQQ74" s="13"/>
      <c r="JQR74" s="13"/>
      <c r="JQS74" s="13"/>
      <c r="JQT74" s="13"/>
      <c r="JQU74" s="13"/>
      <c r="JQV74" s="13"/>
      <c r="JQW74" s="13"/>
      <c r="JQX74" s="13"/>
      <c r="JQY74" s="13"/>
      <c r="JQZ74" s="13"/>
      <c r="JRA74" s="13"/>
      <c r="JRB74" s="13"/>
      <c r="JRC74" s="13"/>
      <c r="JRD74" s="13"/>
      <c r="JRE74" s="13"/>
      <c r="JRF74" s="13"/>
      <c r="JRG74" s="13"/>
      <c r="JRH74" s="13"/>
      <c r="JRI74" s="13"/>
      <c r="JRJ74" s="13"/>
      <c r="JRK74" s="13"/>
      <c r="JRL74" s="13"/>
      <c r="JRM74" s="13"/>
      <c r="JRN74" s="13"/>
      <c r="JRO74" s="13"/>
      <c r="JRP74" s="13"/>
      <c r="JRQ74" s="13"/>
      <c r="JRR74" s="13"/>
      <c r="JRS74" s="13"/>
      <c r="JRT74" s="13"/>
      <c r="JRU74" s="13"/>
      <c r="JRV74" s="13"/>
      <c r="JRW74" s="13"/>
      <c r="JRX74" s="13"/>
      <c r="JRY74" s="13"/>
      <c r="JRZ74" s="13"/>
      <c r="JSA74" s="13"/>
      <c r="JSB74" s="13"/>
      <c r="JSC74" s="13"/>
      <c r="JSD74" s="13"/>
      <c r="JSE74" s="13"/>
      <c r="JSF74" s="13"/>
      <c r="JSG74" s="13"/>
      <c r="JSH74" s="13"/>
      <c r="JSI74" s="13"/>
      <c r="JSJ74" s="13"/>
      <c r="JSK74" s="13"/>
      <c r="JSL74" s="13"/>
      <c r="JSM74" s="13"/>
      <c r="JSN74" s="13"/>
      <c r="JSO74" s="13"/>
      <c r="JSP74" s="13"/>
      <c r="JSQ74" s="13"/>
      <c r="JSR74" s="13"/>
      <c r="JSS74" s="13"/>
      <c r="JST74" s="13"/>
      <c r="JSU74" s="13"/>
      <c r="JSV74" s="13"/>
      <c r="JSW74" s="13"/>
      <c r="JSX74" s="13"/>
      <c r="JSY74" s="13"/>
      <c r="JSZ74" s="13"/>
      <c r="JTA74" s="13"/>
      <c r="JTB74" s="13"/>
      <c r="JTC74" s="13"/>
      <c r="JTD74" s="13"/>
      <c r="JTE74" s="13"/>
      <c r="JTF74" s="13"/>
      <c r="JTG74" s="13"/>
      <c r="JTH74" s="13"/>
      <c r="JTI74" s="13"/>
      <c r="JTJ74" s="13"/>
      <c r="JTK74" s="13"/>
      <c r="JTL74" s="13"/>
      <c r="JTM74" s="13"/>
      <c r="JTN74" s="13"/>
      <c r="JTO74" s="13"/>
      <c r="JTP74" s="13"/>
      <c r="JTQ74" s="13"/>
      <c r="JTR74" s="13"/>
      <c r="JTS74" s="13"/>
      <c r="JTT74" s="13"/>
      <c r="JTU74" s="13"/>
      <c r="JTV74" s="13"/>
      <c r="JTW74" s="13"/>
      <c r="JTX74" s="13"/>
      <c r="JTY74" s="13"/>
      <c r="JTZ74" s="13"/>
      <c r="JUA74" s="13"/>
      <c r="JUB74" s="13"/>
      <c r="JUC74" s="13"/>
      <c r="JUD74" s="13"/>
      <c r="JUE74" s="13"/>
      <c r="JUF74" s="13"/>
      <c r="JUG74" s="13"/>
      <c r="JUH74" s="13"/>
      <c r="JUI74" s="13"/>
      <c r="JUJ74" s="13"/>
      <c r="JUK74" s="13"/>
      <c r="JUL74" s="13"/>
      <c r="JUM74" s="13"/>
      <c r="JUN74" s="13"/>
      <c r="JUO74" s="13"/>
      <c r="JUP74" s="13"/>
      <c r="JUQ74" s="13"/>
      <c r="JUR74" s="13"/>
      <c r="JUS74" s="13"/>
      <c r="JUT74" s="13"/>
      <c r="JUU74" s="13"/>
      <c r="JUV74" s="13"/>
      <c r="JUW74" s="13"/>
      <c r="JUX74" s="13"/>
      <c r="JUY74" s="13"/>
      <c r="JUZ74" s="13"/>
      <c r="JVA74" s="13"/>
      <c r="JVB74" s="13"/>
      <c r="JVC74" s="13"/>
      <c r="JVD74" s="13"/>
      <c r="JVE74" s="13"/>
      <c r="JVF74" s="13"/>
      <c r="JVG74" s="13"/>
      <c r="JVH74" s="13"/>
      <c r="JVI74" s="13"/>
      <c r="JVJ74" s="13"/>
      <c r="JVK74" s="13"/>
      <c r="JVL74" s="13"/>
      <c r="JVM74" s="13"/>
      <c r="JVN74" s="13"/>
      <c r="JVO74" s="13"/>
      <c r="JVP74" s="13"/>
      <c r="JVQ74" s="13"/>
      <c r="JVR74" s="13"/>
      <c r="JVS74" s="13"/>
      <c r="JVT74" s="13"/>
      <c r="JVU74" s="13"/>
      <c r="JVV74" s="13"/>
      <c r="JVW74" s="13"/>
      <c r="JVX74" s="13"/>
      <c r="JVY74" s="13"/>
      <c r="JVZ74" s="13"/>
      <c r="JWA74" s="13"/>
      <c r="JWB74" s="13"/>
      <c r="JWC74" s="13"/>
      <c r="JWD74" s="13"/>
      <c r="JWE74" s="13"/>
      <c r="JWF74" s="13"/>
      <c r="JWG74" s="13"/>
      <c r="JWH74" s="13"/>
      <c r="JWI74" s="13"/>
      <c r="JWJ74" s="13"/>
      <c r="JWK74" s="13"/>
      <c r="JWL74" s="13"/>
      <c r="JWM74" s="13"/>
      <c r="JWN74" s="13"/>
      <c r="JWO74" s="13"/>
      <c r="JWP74" s="13"/>
      <c r="JWQ74" s="13"/>
      <c r="JWR74" s="13"/>
      <c r="JWS74" s="13"/>
      <c r="JWT74" s="13"/>
      <c r="JWU74" s="13"/>
      <c r="JWV74" s="13"/>
      <c r="JWW74" s="13"/>
      <c r="JWX74" s="13"/>
      <c r="JWY74" s="13"/>
      <c r="JWZ74" s="13"/>
      <c r="JXA74" s="13"/>
      <c r="JXB74" s="13"/>
      <c r="JXC74" s="13"/>
      <c r="JXD74" s="13"/>
      <c r="JXE74" s="13"/>
      <c r="JXF74" s="13"/>
      <c r="JXG74" s="13"/>
      <c r="JXH74" s="13"/>
      <c r="JXI74" s="13"/>
      <c r="JXJ74" s="13"/>
      <c r="JXK74" s="13"/>
      <c r="JXL74" s="13"/>
      <c r="JXM74" s="13"/>
      <c r="JXN74" s="13"/>
      <c r="JXO74" s="13"/>
      <c r="JXP74" s="13"/>
      <c r="JXQ74" s="13"/>
      <c r="JXR74" s="13"/>
      <c r="JXS74" s="13"/>
      <c r="JXT74" s="13"/>
      <c r="JXU74" s="13"/>
      <c r="JXV74" s="13"/>
      <c r="JXW74" s="13"/>
      <c r="JXX74" s="13"/>
      <c r="JXY74" s="13"/>
      <c r="JXZ74" s="13"/>
      <c r="JYA74" s="13"/>
      <c r="JYB74" s="13"/>
      <c r="JYC74" s="13"/>
      <c r="JYD74" s="13"/>
      <c r="JYE74" s="13"/>
      <c r="JYF74" s="13"/>
      <c r="JYG74" s="13"/>
      <c r="JYH74" s="13"/>
      <c r="JYI74" s="13"/>
      <c r="JYJ74" s="13"/>
      <c r="JYK74" s="13"/>
      <c r="JYL74" s="13"/>
      <c r="JYM74" s="13"/>
      <c r="JYN74" s="13"/>
      <c r="JYO74" s="13"/>
      <c r="JYP74" s="13"/>
      <c r="JYQ74" s="13"/>
      <c r="JYR74" s="13"/>
      <c r="JYS74" s="13"/>
      <c r="JYT74" s="13"/>
      <c r="JYU74" s="13"/>
      <c r="JYV74" s="13"/>
      <c r="JYW74" s="13"/>
      <c r="JYX74" s="13"/>
      <c r="JYY74" s="13"/>
      <c r="JYZ74" s="13"/>
      <c r="JZA74" s="13"/>
      <c r="JZB74" s="13"/>
      <c r="JZC74" s="13"/>
      <c r="JZD74" s="13"/>
      <c r="JZE74" s="13"/>
      <c r="JZF74" s="13"/>
      <c r="JZG74" s="13"/>
      <c r="JZH74" s="13"/>
      <c r="JZI74" s="13"/>
      <c r="JZJ74" s="13"/>
      <c r="JZK74" s="13"/>
      <c r="JZL74" s="13"/>
      <c r="JZM74" s="13"/>
      <c r="JZN74" s="13"/>
      <c r="JZO74" s="13"/>
      <c r="JZP74" s="13"/>
      <c r="JZQ74" s="13"/>
      <c r="JZR74" s="13"/>
      <c r="JZS74" s="13"/>
      <c r="JZT74" s="13"/>
      <c r="JZU74" s="13"/>
      <c r="JZV74" s="13"/>
      <c r="JZW74" s="13"/>
      <c r="JZX74" s="13"/>
      <c r="JZY74" s="13"/>
      <c r="JZZ74" s="13"/>
      <c r="KAA74" s="13"/>
      <c r="KAB74" s="13"/>
      <c r="KAC74" s="13"/>
      <c r="KAD74" s="13"/>
      <c r="KAE74" s="13"/>
      <c r="KAF74" s="13"/>
      <c r="KAG74" s="13"/>
      <c r="KAH74" s="13"/>
      <c r="KAI74" s="13"/>
      <c r="KAJ74" s="13"/>
      <c r="KAK74" s="13"/>
      <c r="KAL74" s="13"/>
      <c r="KAM74" s="13"/>
      <c r="KAN74" s="13"/>
      <c r="KAO74" s="13"/>
      <c r="KAP74" s="13"/>
      <c r="KAQ74" s="13"/>
      <c r="KAR74" s="13"/>
      <c r="KAS74" s="13"/>
      <c r="KAT74" s="13"/>
      <c r="KAU74" s="13"/>
      <c r="KAV74" s="13"/>
      <c r="KAW74" s="13"/>
      <c r="KAX74" s="13"/>
      <c r="KAY74" s="13"/>
      <c r="KAZ74" s="13"/>
      <c r="KBA74" s="13"/>
      <c r="KBB74" s="13"/>
      <c r="KBC74" s="13"/>
      <c r="KBD74" s="13"/>
      <c r="KBE74" s="13"/>
      <c r="KBF74" s="13"/>
      <c r="KBG74" s="13"/>
      <c r="KBH74" s="13"/>
      <c r="KBI74" s="13"/>
      <c r="KBJ74" s="13"/>
      <c r="KBK74" s="13"/>
      <c r="KBL74" s="13"/>
      <c r="KBM74" s="13"/>
      <c r="KBN74" s="13"/>
      <c r="KBO74" s="13"/>
      <c r="KBP74" s="13"/>
      <c r="KBQ74" s="13"/>
      <c r="KBR74" s="13"/>
      <c r="KBS74" s="13"/>
      <c r="KBT74" s="13"/>
      <c r="KBU74" s="13"/>
      <c r="KBV74" s="13"/>
      <c r="KBW74" s="13"/>
      <c r="KBX74" s="13"/>
      <c r="KBY74" s="13"/>
      <c r="KBZ74" s="13"/>
      <c r="KCA74" s="13"/>
      <c r="KCB74" s="13"/>
      <c r="KCC74" s="13"/>
      <c r="KCD74" s="13"/>
      <c r="KCE74" s="13"/>
      <c r="KCF74" s="13"/>
      <c r="KCG74" s="13"/>
      <c r="KCH74" s="13"/>
      <c r="KCI74" s="13"/>
      <c r="KCJ74" s="13"/>
      <c r="KCK74" s="13"/>
      <c r="KCL74" s="13"/>
      <c r="KCM74" s="13"/>
      <c r="KCN74" s="13"/>
      <c r="KCO74" s="13"/>
      <c r="KCP74" s="13"/>
      <c r="KCQ74" s="13"/>
      <c r="KCR74" s="13"/>
      <c r="KCS74" s="13"/>
      <c r="KCT74" s="13"/>
      <c r="KCU74" s="13"/>
      <c r="KCV74" s="13"/>
      <c r="KCW74" s="13"/>
      <c r="KCX74" s="13"/>
      <c r="KCY74" s="13"/>
      <c r="KCZ74" s="13"/>
      <c r="KDA74" s="13"/>
      <c r="KDB74" s="13"/>
      <c r="KDC74" s="13"/>
      <c r="KDD74" s="13"/>
      <c r="KDE74" s="13"/>
      <c r="KDF74" s="13"/>
      <c r="KDG74" s="13"/>
      <c r="KDH74" s="13"/>
      <c r="KDI74" s="13"/>
      <c r="KDJ74" s="13"/>
      <c r="KDK74" s="13"/>
      <c r="KDL74" s="13"/>
      <c r="KDM74" s="13"/>
      <c r="KDN74" s="13"/>
      <c r="KDO74" s="13"/>
      <c r="KDP74" s="13"/>
      <c r="KDQ74" s="13"/>
      <c r="KDR74" s="13"/>
      <c r="KDS74" s="13"/>
      <c r="KDT74" s="13"/>
      <c r="KDU74" s="13"/>
      <c r="KDV74" s="13"/>
      <c r="KDW74" s="13"/>
      <c r="KDX74" s="13"/>
      <c r="KDY74" s="13"/>
      <c r="KDZ74" s="13"/>
      <c r="KEA74" s="13"/>
      <c r="KEB74" s="13"/>
      <c r="KEC74" s="13"/>
      <c r="KED74" s="13"/>
      <c r="KEE74" s="13"/>
      <c r="KEF74" s="13"/>
      <c r="KEG74" s="13"/>
      <c r="KEH74" s="13"/>
      <c r="KEI74" s="13"/>
      <c r="KEJ74" s="13"/>
      <c r="KEK74" s="13"/>
      <c r="KEL74" s="13"/>
      <c r="KEM74" s="13"/>
      <c r="KEN74" s="13"/>
      <c r="KEO74" s="13"/>
      <c r="KEP74" s="13"/>
      <c r="KEQ74" s="13"/>
      <c r="KER74" s="13"/>
      <c r="KES74" s="13"/>
      <c r="KET74" s="13"/>
      <c r="KEU74" s="13"/>
      <c r="KEV74" s="13"/>
      <c r="KEW74" s="13"/>
      <c r="KEX74" s="13"/>
      <c r="KEY74" s="13"/>
      <c r="KEZ74" s="13"/>
      <c r="KFA74" s="13"/>
      <c r="KFB74" s="13"/>
      <c r="KFC74" s="13"/>
      <c r="KFD74" s="13"/>
      <c r="KFE74" s="13"/>
      <c r="KFF74" s="13"/>
      <c r="KFG74" s="13"/>
      <c r="KFH74" s="13"/>
      <c r="KFI74" s="13"/>
      <c r="KFJ74" s="13"/>
      <c r="KFK74" s="13"/>
      <c r="KFL74" s="13"/>
      <c r="KFM74" s="13"/>
      <c r="KFN74" s="13"/>
      <c r="KFO74" s="13"/>
      <c r="KFP74" s="13"/>
      <c r="KFQ74" s="13"/>
      <c r="KFR74" s="13"/>
      <c r="KFS74" s="13"/>
      <c r="KFT74" s="13"/>
      <c r="KFU74" s="13"/>
      <c r="KFV74" s="13"/>
      <c r="KFW74" s="13"/>
      <c r="KFX74" s="13"/>
      <c r="KFY74" s="13"/>
      <c r="KFZ74" s="13"/>
      <c r="KGA74" s="13"/>
      <c r="KGB74" s="13"/>
      <c r="KGC74" s="13"/>
      <c r="KGD74" s="13"/>
      <c r="KGE74" s="13"/>
      <c r="KGF74" s="13"/>
      <c r="KGG74" s="13"/>
      <c r="KGH74" s="13"/>
      <c r="KGI74" s="13"/>
      <c r="KGJ74" s="13"/>
      <c r="KGK74" s="13"/>
      <c r="KGL74" s="13"/>
      <c r="KGM74" s="13"/>
      <c r="KGN74" s="13"/>
      <c r="KGO74" s="13"/>
      <c r="KGP74" s="13"/>
      <c r="KGQ74" s="13"/>
      <c r="KGR74" s="13"/>
      <c r="KGS74" s="13"/>
      <c r="KGT74" s="13"/>
      <c r="KGU74" s="13"/>
      <c r="KGV74" s="13"/>
      <c r="KGW74" s="13"/>
      <c r="KGX74" s="13"/>
      <c r="KGY74" s="13"/>
      <c r="KGZ74" s="13"/>
      <c r="KHA74" s="13"/>
      <c r="KHB74" s="13"/>
      <c r="KHC74" s="13"/>
      <c r="KHD74" s="13"/>
      <c r="KHE74" s="13"/>
      <c r="KHF74" s="13"/>
      <c r="KHG74" s="13"/>
      <c r="KHH74" s="13"/>
      <c r="KHI74" s="13"/>
      <c r="KHJ74" s="13"/>
      <c r="KHK74" s="13"/>
      <c r="KHL74" s="13"/>
      <c r="KHM74" s="13"/>
      <c r="KHN74" s="13"/>
      <c r="KHO74" s="13"/>
      <c r="KHP74" s="13"/>
      <c r="KHQ74" s="13"/>
      <c r="KHR74" s="13"/>
      <c r="KHS74" s="13"/>
      <c r="KHT74" s="13"/>
      <c r="KHU74" s="13"/>
      <c r="KHV74" s="13"/>
      <c r="KHW74" s="13"/>
      <c r="KHX74" s="13"/>
      <c r="KHY74" s="13"/>
      <c r="KHZ74" s="13"/>
      <c r="KIA74" s="13"/>
      <c r="KIB74" s="13"/>
      <c r="KIC74" s="13"/>
      <c r="KID74" s="13"/>
      <c r="KIE74" s="13"/>
      <c r="KIF74" s="13"/>
      <c r="KIG74" s="13"/>
      <c r="KIH74" s="13"/>
      <c r="KII74" s="13"/>
      <c r="KIJ74" s="13"/>
      <c r="KIK74" s="13"/>
      <c r="KIL74" s="13"/>
      <c r="KIM74" s="13"/>
      <c r="KIN74" s="13"/>
      <c r="KIO74" s="13"/>
      <c r="KIP74" s="13"/>
      <c r="KIQ74" s="13"/>
      <c r="KIR74" s="13"/>
      <c r="KIS74" s="13"/>
      <c r="KIT74" s="13"/>
      <c r="KIU74" s="13"/>
      <c r="KIV74" s="13"/>
      <c r="KIW74" s="13"/>
      <c r="KIX74" s="13"/>
      <c r="KIY74" s="13"/>
      <c r="KIZ74" s="13"/>
      <c r="KJA74" s="13"/>
      <c r="KJB74" s="13"/>
      <c r="KJC74" s="13"/>
      <c r="KJD74" s="13"/>
      <c r="KJE74" s="13"/>
      <c r="KJF74" s="13"/>
      <c r="KJG74" s="13"/>
      <c r="KJH74" s="13"/>
      <c r="KJI74" s="13"/>
      <c r="KJJ74" s="13"/>
      <c r="KJK74" s="13"/>
      <c r="KJL74" s="13"/>
      <c r="KJM74" s="13"/>
      <c r="KJN74" s="13"/>
      <c r="KJO74" s="13"/>
      <c r="KJP74" s="13"/>
      <c r="KJQ74" s="13"/>
      <c r="KJR74" s="13"/>
      <c r="KJS74" s="13"/>
      <c r="KJT74" s="13"/>
      <c r="KJU74" s="13"/>
      <c r="KJV74" s="13"/>
      <c r="KJW74" s="13"/>
      <c r="KJX74" s="13"/>
      <c r="KJY74" s="13"/>
      <c r="KJZ74" s="13"/>
      <c r="KKA74" s="13"/>
      <c r="KKB74" s="13"/>
      <c r="KKC74" s="13"/>
      <c r="KKD74" s="13"/>
      <c r="KKE74" s="13"/>
      <c r="KKF74" s="13"/>
      <c r="KKG74" s="13"/>
      <c r="KKH74" s="13"/>
      <c r="KKI74" s="13"/>
      <c r="KKJ74" s="13"/>
      <c r="KKK74" s="13"/>
      <c r="KKL74" s="13"/>
      <c r="KKM74" s="13"/>
      <c r="KKN74" s="13"/>
      <c r="KKO74" s="13"/>
      <c r="KKP74" s="13"/>
      <c r="KKQ74" s="13"/>
      <c r="KKR74" s="13"/>
      <c r="KKS74" s="13"/>
      <c r="KKT74" s="13"/>
      <c r="KKU74" s="13"/>
      <c r="KKV74" s="13"/>
      <c r="KKW74" s="13"/>
      <c r="KKX74" s="13"/>
      <c r="KKY74" s="13"/>
      <c r="KKZ74" s="13"/>
      <c r="KLA74" s="13"/>
      <c r="KLB74" s="13"/>
      <c r="KLC74" s="13"/>
      <c r="KLD74" s="13"/>
      <c r="KLE74" s="13"/>
      <c r="KLF74" s="13"/>
      <c r="KLG74" s="13"/>
      <c r="KLH74" s="13"/>
      <c r="KLI74" s="13"/>
      <c r="KLJ74" s="13"/>
      <c r="KLK74" s="13"/>
      <c r="KLL74" s="13"/>
      <c r="KLM74" s="13"/>
      <c r="KLN74" s="13"/>
      <c r="KLO74" s="13"/>
      <c r="KLP74" s="13"/>
      <c r="KLQ74" s="13"/>
      <c r="KLR74" s="13"/>
      <c r="KLS74" s="13"/>
      <c r="KLT74" s="13"/>
      <c r="KLU74" s="13"/>
      <c r="KLV74" s="13"/>
      <c r="KLW74" s="13"/>
      <c r="KLX74" s="13"/>
      <c r="KLY74" s="13"/>
      <c r="KLZ74" s="13"/>
      <c r="KMA74" s="13"/>
      <c r="KMB74" s="13"/>
      <c r="KMC74" s="13"/>
      <c r="KMD74" s="13"/>
      <c r="KME74" s="13"/>
      <c r="KMF74" s="13"/>
      <c r="KMG74" s="13"/>
      <c r="KMH74" s="13"/>
      <c r="KMI74" s="13"/>
      <c r="KMJ74" s="13"/>
      <c r="KMK74" s="13"/>
      <c r="KML74" s="13"/>
      <c r="KMM74" s="13"/>
      <c r="KMN74" s="13"/>
      <c r="KMO74" s="13"/>
      <c r="KMP74" s="13"/>
      <c r="KMQ74" s="13"/>
      <c r="KMR74" s="13"/>
      <c r="KMS74" s="13"/>
      <c r="KMT74" s="13"/>
      <c r="KMU74" s="13"/>
      <c r="KMV74" s="13"/>
      <c r="KMW74" s="13"/>
      <c r="KMX74" s="13"/>
      <c r="KMY74" s="13"/>
      <c r="KMZ74" s="13"/>
      <c r="KNA74" s="13"/>
      <c r="KNB74" s="13"/>
      <c r="KNC74" s="13"/>
      <c r="KND74" s="13"/>
      <c r="KNE74" s="13"/>
      <c r="KNF74" s="13"/>
      <c r="KNG74" s="13"/>
      <c r="KNH74" s="13"/>
      <c r="KNI74" s="13"/>
      <c r="KNJ74" s="13"/>
      <c r="KNK74" s="13"/>
      <c r="KNL74" s="13"/>
      <c r="KNM74" s="13"/>
      <c r="KNN74" s="13"/>
      <c r="KNO74" s="13"/>
      <c r="KNP74" s="13"/>
      <c r="KNQ74" s="13"/>
      <c r="KNR74" s="13"/>
      <c r="KNS74" s="13"/>
      <c r="KNT74" s="13"/>
      <c r="KNU74" s="13"/>
      <c r="KNV74" s="13"/>
      <c r="KNW74" s="13"/>
      <c r="KNX74" s="13"/>
      <c r="KNY74" s="13"/>
      <c r="KNZ74" s="13"/>
      <c r="KOA74" s="13"/>
      <c r="KOB74" s="13"/>
      <c r="KOC74" s="13"/>
      <c r="KOD74" s="13"/>
      <c r="KOE74" s="13"/>
      <c r="KOF74" s="13"/>
      <c r="KOG74" s="13"/>
      <c r="KOH74" s="13"/>
      <c r="KOI74" s="13"/>
      <c r="KOJ74" s="13"/>
      <c r="KOK74" s="13"/>
      <c r="KOL74" s="13"/>
      <c r="KOM74" s="13"/>
      <c r="KON74" s="13"/>
      <c r="KOO74" s="13"/>
      <c r="KOP74" s="13"/>
      <c r="KOQ74" s="13"/>
      <c r="KOR74" s="13"/>
      <c r="KOS74" s="13"/>
      <c r="KOT74" s="13"/>
      <c r="KOU74" s="13"/>
      <c r="KOV74" s="13"/>
      <c r="KOW74" s="13"/>
      <c r="KOX74" s="13"/>
      <c r="KOY74" s="13"/>
      <c r="KOZ74" s="13"/>
      <c r="KPA74" s="13"/>
      <c r="KPB74" s="13"/>
      <c r="KPC74" s="13"/>
      <c r="KPD74" s="13"/>
      <c r="KPE74" s="13"/>
      <c r="KPF74" s="13"/>
      <c r="KPG74" s="13"/>
      <c r="KPH74" s="13"/>
      <c r="KPI74" s="13"/>
      <c r="KPJ74" s="13"/>
      <c r="KPK74" s="13"/>
      <c r="KPL74" s="13"/>
      <c r="KPM74" s="13"/>
      <c r="KPN74" s="13"/>
      <c r="KPO74" s="13"/>
      <c r="KPP74" s="13"/>
      <c r="KPQ74" s="13"/>
      <c r="KPR74" s="13"/>
      <c r="KPS74" s="13"/>
      <c r="KPT74" s="13"/>
      <c r="KPU74" s="13"/>
      <c r="KPV74" s="13"/>
      <c r="KPW74" s="13"/>
      <c r="KPX74" s="13"/>
      <c r="KPY74" s="13"/>
      <c r="KPZ74" s="13"/>
      <c r="KQA74" s="13"/>
      <c r="KQB74" s="13"/>
      <c r="KQC74" s="13"/>
      <c r="KQD74" s="13"/>
      <c r="KQE74" s="13"/>
      <c r="KQF74" s="13"/>
      <c r="KQG74" s="13"/>
      <c r="KQH74" s="13"/>
      <c r="KQI74" s="13"/>
      <c r="KQJ74" s="13"/>
      <c r="KQK74" s="13"/>
      <c r="KQL74" s="13"/>
      <c r="KQM74" s="13"/>
      <c r="KQN74" s="13"/>
      <c r="KQO74" s="13"/>
      <c r="KQP74" s="13"/>
      <c r="KQQ74" s="13"/>
      <c r="KQR74" s="13"/>
      <c r="KQS74" s="13"/>
      <c r="KQT74" s="13"/>
      <c r="KQU74" s="13"/>
      <c r="KQV74" s="13"/>
      <c r="KQW74" s="13"/>
      <c r="KQX74" s="13"/>
      <c r="KQY74" s="13"/>
      <c r="KQZ74" s="13"/>
      <c r="KRA74" s="13"/>
      <c r="KRB74" s="13"/>
      <c r="KRC74" s="13"/>
      <c r="KRD74" s="13"/>
      <c r="KRE74" s="13"/>
      <c r="KRF74" s="13"/>
      <c r="KRG74" s="13"/>
      <c r="KRH74" s="13"/>
      <c r="KRI74" s="13"/>
      <c r="KRJ74" s="13"/>
      <c r="KRK74" s="13"/>
      <c r="KRL74" s="13"/>
      <c r="KRM74" s="13"/>
      <c r="KRN74" s="13"/>
      <c r="KRO74" s="13"/>
      <c r="KRP74" s="13"/>
      <c r="KRQ74" s="13"/>
      <c r="KRR74" s="13"/>
      <c r="KRS74" s="13"/>
      <c r="KRT74" s="13"/>
      <c r="KRU74" s="13"/>
      <c r="KRV74" s="13"/>
      <c r="KRW74" s="13"/>
      <c r="KRX74" s="13"/>
      <c r="KRY74" s="13"/>
      <c r="KRZ74" s="13"/>
      <c r="KSA74" s="13"/>
      <c r="KSB74" s="13"/>
      <c r="KSC74" s="13"/>
      <c r="KSD74" s="13"/>
      <c r="KSE74" s="13"/>
      <c r="KSF74" s="13"/>
      <c r="KSG74" s="13"/>
      <c r="KSH74" s="13"/>
      <c r="KSI74" s="13"/>
      <c r="KSJ74" s="13"/>
      <c r="KSK74" s="13"/>
      <c r="KSL74" s="13"/>
      <c r="KSM74" s="13"/>
      <c r="KSN74" s="13"/>
      <c r="KSO74" s="13"/>
      <c r="KSP74" s="13"/>
      <c r="KSQ74" s="13"/>
      <c r="KSR74" s="13"/>
      <c r="KSS74" s="13"/>
      <c r="KST74" s="13"/>
      <c r="KSU74" s="13"/>
      <c r="KSV74" s="13"/>
      <c r="KSW74" s="13"/>
      <c r="KSX74" s="13"/>
      <c r="KSY74" s="13"/>
      <c r="KSZ74" s="13"/>
      <c r="KTA74" s="13"/>
      <c r="KTB74" s="13"/>
      <c r="KTC74" s="13"/>
      <c r="KTD74" s="13"/>
      <c r="KTE74" s="13"/>
      <c r="KTF74" s="13"/>
      <c r="KTG74" s="13"/>
      <c r="KTH74" s="13"/>
      <c r="KTI74" s="13"/>
      <c r="KTJ74" s="13"/>
      <c r="KTK74" s="13"/>
      <c r="KTL74" s="13"/>
      <c r="KTM74" s="13"/>
      <c r="KTN74" s="13"/>
      <c r="KTO74" s="13"/>
      <c r="KTP74" s="13"/>
      <c r="KTQ74" s="13"/>
      <c r="KTR74" s="13"/>
      <c r="KTS74" s="13"/>
      <c r="KTT74" s="13"/>
      <c r="KTU74" s="13"/>
      <c r="KTV74" s="13"/>
      <c r="KTW74" s="13"/>
      <c r="KTX74" s="13"/>
      <c r="KTY74" s="13"/>
      <c r="KTZ74" s="13"/>
      <c r="KUA74" s="13"/>
      <c r="KUB74" s="13"/>
      <c r="KUC74" s="13"/>
      <c r="KUD74" s="13"/>
      <c r="KUE74" s="13"/>
      <c r="KUF74" s="13"/>
      <c r="KUG74" s="13"/>
      <c r="KUH74" s="13"/>
      <c r="KUI74" s="13"/>
      <c r="KUJ74" s="13"/>
      <c r="KUK74" s="13"/>
      <c r="KUL74" s="13"/>
      <c r="KUM74" s="13"/>
      <c r="KUN74" s="13"/>
      <c r="KUO74" s="13"/>
      <c r="KUP74" s="13"/>
      <c r="KUQ74" s="13"/>
      <c r="KUR74" s="13"/>
      <c r="KUS74" s="13"/>
      <c r="KUT74" s="13"/>
      <c r="KUU74" s="13"/>
      <c r="KUV74" s="13"/>
      <c r="KUW74" s="13"/>
      <c r="KUX74" s="13"/>
      <c r="KUY74" s="13"/>
      <c r="KUZ74" s="13"/>
      <c r="KVA74" s="13"/>
      <c r="KVB74" s="13"/>
      <c r="KVC74" s="13"/>
      <c r="KVD74" s="13"/>
      <c r="KVE74" s="13"/>
      <c r="KVF74" s="13"/>
      <c r="KVG74" s="13"/>
      <c r="KVH74" s="13"/>
      <c r="KVI74" s="13"/>
      <c r="KVJ74" s="13"/>
      <c r="KVK74" s="13"/>
      <c r="KVL74" s="13"/>
      <c r="KVM74" s="13"/>
      <c r="KVN74" s="13"/>
      <c r="KVO74" s="13"/>
      <c r="KVP74" s="13"/>
      <c r="KVQ74" s="13"/>
      <c r="KVR74" s="13"/>
      <c r="KVS74" s="13"/>
      <c r="KVT74" s="13"/>
      <c r="KVU74" s="13"/>
      <c r="KVV74" s="13"/>
      <c r="KVW74" s="13"/>
      <c r="KVX74" s="13"/>
      <c r="KVY74" s="13"/>
      <c r="KVZ74" s="13"/>
      <c r="KWA74" s="13"/>
      <c r="KWB74" s="13"/>
      <c r="KWC74" s="13"/>
      <c r="KWD74" s="13"/>
      <c r="KWE74" s="13"/>
      <c r="KWF74" s="13"/>
      <c r="KWG74" s="13"/>
      <c r="KWH74" s="13"/>
      <c r="KWI74" s="13"/>
      <c r="KWJ74" s="13"/>
      <c r="KWK74" s="13"/>
      <c r="KWL74" s="13"/>
      <c r="KWM74" s="13"/>
      <c r="KWN74" s="13"/>
      <c r="KWO74" s="13"/>
      <c r="KWP74" s="13"/>
      <c r="KWQ74" s="13"/>
      <c r="KWR74" s="13"/>
      <c r="KWS74" s="13"/>
      <c r="KWT74" s="13"/>
      <c r="KWU74" s="13"/>
      <c r="KWV74" s="13"/>
      <c r="KWW74" s="13"/>
      <c r="KWX74" s="13"/>
      <c r="KWY74" s="13"/>
      <c r="KWZ74" s="13"/>
      <c r="KXA74" s="13"/>
      <c r="KXB74" s="13"/>
      <c r="KXC74" s="13"/>
      <c r="KXD74" s="13"/>
      <c r="KXE74" s="13"/>
      <c r="KXF74" s="13"/>
      <c r="KXG74" s="13"/>
      <c r="KXH74" s="13"/>
      <c r="KXI74" s="13"/>
      <c r="KXJ74" s="13"/>
      <c r="KXK74" s="13"/>
      <c r="KXL74" s="13"/>
      <c r="KXM74" s="13"/>
      <c r="KXN74" s="13"/>
      <c r="KXO74" s="13"/>
      <c r="KXP74" s="13"/>
      <c r="KXQ74" s="13"/>
      <c r="KXR74" s="13"/>
      <c r="KXS74" s="13"/>
      <c r="KXT74" s="13"/>
      <c r="KXU74" s="13"/>
      <c r="KXV74" s="13"/>
      <c r="KXW74" s="13"/>
      <c r="KXX74" s="13"/>
      <c r="KXY74" s="13"/>
      <c r="KXZ74" s="13"/>
      <c r="KYA74" s="13"/>
      <c r="KYB74" s="13"/>
      <c r="KYC74" s="13"/>
      <c r="KYD74" s="13"/>
      <c r="KYE74" s="13"/>
      <c r="KYF74" s="13"/>
      <c r="KYG74" s="13"/>
      <c r="KYH74" s="13"/>
      <c r="KYI74" s="13"/>
      <c r="KYJ74" s="13"/>
      <c r="KYK74" s="13"/>
      <c r="KYL74" s="13"/>
      <c r="KYM74" s="13"/>
      <c r="KYN74" s="13"/>
      <c r="KYO74" s="13"/>
      <c r="KYP74" s="13"/>
      <c r="KYQ74" s="13"/>
      <c r="KYR74" s="13"/>
      <c r="KYS74" s="13"/>
      <c r="KYT74" s="13"/>
      <c r="KYU74" s="13"/>
      <c r="KYV74" s="13"/>
      <c r="KYW74" s="13"/>
      <c r="KYX74" s="13"/>
      <c r="KYY74" s="13"/>
      <c r="KYZ74" s="13"/>
      <c r="KZA74" s="13"/>
      <c r="KZB74" s="13"/>
      <c r="KZC74" s="13"/>
      <c r="KZD74" s="13"/>
      <c r="KZE74" s="13"/>
      <c r="KZF74" s="13"/>
      <c r="KZG74" s="13"/>
      <c r="KZH74" s="13"/>
      <c r="KZI74" s="13"/>
      <c r="KZJ74" s="13"/>
      <c r="KZK74" s="13"/>
      <c r="KZL74" s="13"/>
      <c r="KZM74" s="13"/>
      <c r="KZN74" s="13"/>
      <c r="KZO74" s="13"/>
      <c r="KZP74" s="13"/>
      <c r="KZQ74" s="13"/>
      <c r="KZR74" s="13"/>
      <c r="KZS74" s="13"/>
      <c r="KZT74" s="13"/>
      <c r="KZU74" s="13"/>
      <c r="KZV74" s="13"/>
      <c r="KZW74" s="13"/>
      <c r="KZX74" s="13"/>
      <c r="KZY74" s="13"/>
      <c r="KZZ74" s="13"/>
      <c r="LAA74" s="13"/>
      <c r="LAB74" s="13"/>
      <c r="LAC74" s="13"/>
      <c r="LAD74" s="13"/>
      <c r="LAE74" s="13"/>
      <c r="LAF74" s="13"/>
      <c r="LAG74" s="13"/>
      <c r="LAH74" s="13"/>
      <c r="LAI74" s="13"/>
      <c r="LAJ74" s="13"/>
      <c r="LAK74" s="13"/>
      <c r="LAL74" s="13"/>
      <c r="LAM74" s="13"/>
      <c r="LAN74" s="13"/>
      <c r="LAO74" s="13"/>
      <c r="LAP74" s="13"/>
      <c r="LAQ74" s="13"/>
      <c r="LAR74" s="13"/>
      <c r="LAS74" s="13"/>
      <c r="LAT74" s="13"/>
      <c r="LAU74" s="13"/>
      <c r="LAV74" s="13"/>
      <c r="LAW74" s="13"/>
      <c r="LAX74" s="13"/>
      <c r="LAY74" s="13"/>
      <c r="LAZ74" s="13"/>
      <c r="LBA74" s="13"/>
      <c r="LBB74" s="13"/>
      <c r="LBC74" s="13"/>
      <c r="LBD74" s="13"/>
      <c r="LBE74" s="13"/>
      <c r="LBF74" s="13"/>
      <c r="LBG74" s="13"/>
      <c r="LBH74" s="13"/>
      <c r="LBI74" s="13"/>
      <c r="LBJ74" s="13"/>
      <c r="LBK74" s="13"/>
      <c r="LBL74" s="13"/>
      <c r="LBM74" s="13"/>
      <c r="LBN74" s="13"/>
      <c r="LBO74" s="13"/>
      <c r="LBP74" s="13"/>
      <c r="LBQ74" s="13"/>
      <c r="LBR74" s="13"/>
      <c r="LBS74" s="13"/>
      <c r="LBT74" s="13"/>
      <c r="LBU74" s="13"/>
      <c r="LBV74" s="13"/>
      <c r="LBW74" s="13"/>
      <c r="LBX74" s="13"/>
      <c r="LBY74" s="13"/>
      <c r="LBZ74" s="13"/>
      <c r="LCA74" s="13"/>
      <c r="LCB74" s="13"/>
      <c r="LCC74" s="13"/>
      <c r="LCD74" s="13"/>
      <c r="LCE74" s="13"/>
      <c r="LCF74" s="13"/>
      <c r="LCG74" s="13"/>
      <c r="LCH74" s="13"/>
      <c r="LCI74" s="13"/>
      <c r="LCJ74" s="13"/>
      <c r="LCK74" s="13"/>
      <c r="LCL74" s="13"/>
      <c r="LCM74" s="13"/>
      <c r="LCN74" s="13"/>
      <c r="LCO74" s="13"/>
      <c r="LCP74" s="13"/>
      <c r="LCQ74" s="13"/>
      <c r="LCR74" s="13"/>
      <c r="LCS74" s="13"/>
      <c r="LCT74" s="13"/>
      <c r="LCU74" s="13"/>
      <c r="LCV74" s="13"/>
      <c r="LCW74" s="13"/>
      <c r="LCX74" s="13"/>
      <c r="LCY74" s="13"/>
      <c r="LCZ74" s="13"/>
      <c r="LDA74" s="13"/>
      <c r="LDB74" s="13"/>
      <c r="LDC74" s="13"/>
      <c r="LDD74" s="13"/>
      <c r="LDE74" s="13"/>
      <c r="LDF74" s="13"/>
      <c r="LDG74" s="13"/>
      <c r="LDH74" s="13"/>
      <c r="LDI74" s="13"/>
      <c r="LDJ74" s="13"/>
      <c r="LDK74" s="13"/>
      <c r="LDL74" s="13"/>
      <c r="LDM74" s="13"/>
      <c r="LDN74" s="13"/>
      <c r="LDO74" s="13"/>
      <c r="LDP74" s="13"/>
      <c r="LDQ74" s="13"/>
      <c r="LDR74" s="13"/>
      <c r="LDS74" s="13"/>
      <c r="LDT74" s="13"/>
      <c r="LDU74" s="13"/>
      <c r="LDV74" s="13"/>
      <c r="LDW74" s="13"/>
      <c r="LDX74" s="13"/>
      <c r="LDY74" s="13"/>
      <c r="LDZ74" s="13"/>
      <c r="LEA74" s="13"/>
      <c r="LEB74" s="13"/>
      <c r="LEC74" s="13"/>
      <c r="LED74" s="13"/>
      <c r="LEE74" s="13"/>
      <c r="LEF74" s="13"/>
      <c r="LEG74" s="13"/>
      <c r="LEH74" s="13"/>
      <c r="LEI74" s="13"/>
      <c r="LEJ74" s="13"/>
      <c r="LEK74" s="13"/>
      <c r="LEL74" s="13"/>
      <c r="LEM74" s="13"/>
      <c r="LEN74" s="13"/>
      <c r="LEO74" s="13"/>
      <c r="LEP74" s="13"/>
      <c r="LEQ74" s="13"/>
      <c r="LER74" s="13"/>
      <c r="LES74" s="13"/>
      <c r="LET74" s="13"/>
      <c r="LEU74" s="13"/>
      <c r="LEV74" s="13"/>
      <c r="LEW74" s="13"/>
      <c r="LEX74" s="13"/>
      <c r="LEY74" s="13"/>
      <c r="LEZ74" s="13"/>
      <c r="LFA74" s="13"/>
      <c r="LFB74" s="13"/>
      <c r="LFC74" s="13"/>
      <c r="LFD74" s="13"/>
      <c r="LFE74" s="13"/>
      <c r="LFF74" s="13"/>
      <c r="LFG74" s="13"/>
      <c r="LFH74" s="13"/>
      <c r="LFI74" s="13"/>
      <c r="LFJ74" s="13"/>
      <c r="LFK74" s="13"/>
      <c r="LFL74" s="13"/>
      <c r="LFM74" s="13"/>
      <c r="LFN74" s="13"/>
      <c r="LFO74" s="13"/>
      <c r="LFP74" s="13"/>
      <c r="LFQ74" s="13"/>
      <c r="LFR74" s="13"/>
      <c r="LFS74" s="13"/>
      <c r="LFT74" s="13"/>
      <c r="LFU74" s="13"/>
      <c r="LFV74" s="13"/>
      <c r="LFW74" s="13"/>
      <c r="LFX74" s="13"/>
      <c r="LFY74" s="13"/>
      <c r="LFZ74" s="13"/>
      <c r="LGA74" s="13"/>
      <c r="LGB74" s="13"/>
      <c r="LGC74" s="13"/>
      <c r="LGD74" s="13"/>
      <c r="LGE74" s="13"/>
      <c r="LGF74" s="13"/>
      <c r="LGG74" s="13"/>
      <c r="LGH74" s="13"/>
      <c r="LGI74" s="13"/>
      <c r="LGJ74" s="13"/>
      <c r="LGK74" s="13"/>
      <c r="LGL74" s="13"/>
      <c r="LGM74" s="13"/>
      <c r="LGN74" s="13"/>
      <c r="LGO74" s="13"/>
      <c r="LGP74" s="13"/>
      <c r="LGQ74" s="13"/>
      <c r="LGR74" s="13"/>
      <c r="LGS74" s="13"/>
      <c r="LGT74" s="13"/>
      <c r="LGU74" s="13"/>
      <c r="LGV74" s="13"/>
      <c r="LGW74" s="13"/>
      <c r="LGX74" s="13"/>
      <c r="LGY74" s="13"/>
      <c r="LGZ74" s="13"/>
      <c r="LHA74" s="13"/>
      <c r="LHB74" s="13"/>
      <c r="LHC74" s="13"/>
      <c r="LHD74" s="13"/>
      <c r="LHE74" s="13"/>
      <c r="LHF74" s="13"/>
      <c r="LHG74" s="13"/>
      <c r="LHH74" s="13"/>
      <c r="LHI74" s="13"/>
      <c r="LHJ74" s="13"/>
      <c r="LHK74" s="13"/>
      <c r="LHL74" s="13"/>
      <c r="LHM74" s="13"/>
      <c r="LHN74" s="13"/>
      <c r="LHO74" s="13"/>
      <c r="LHP74" s="13"/>
      <c r="LHQ74" s="13"/>
      <c r="LHR74" s="13"/>
      <c r="LHS74" s="13"/>
      <c r="LHT74" s="13"/>
      <c r="LHU74" s="13"/>
      <c r="LHV74" s="13"/>
      <c r="LHW74" s="13"/>
      <c r="LHX74" s="13"/>
      <c r="LHY74" s="13"/>
      <c r="LHZ74" s="13"/>
      <c r="LIA74" s="13"/>
      <c r="LIB74" s="13"/>
      <c r="LIC74" s="13"/>
      <c r="LID74" s="13"/>
      <c r="LIE74" s="13"/>
      <c r="LIF74" s="13"/>
      <c r="LIG74" s="13"/>
      <c r="LIH74" s="13"/>
      <c r="LII74" s="13"/>
      <c r="LIJ74" s="13"/>
      <c r="LIK74" s="13"/>
      <c r="LIL74" s="13"/>
      <c r="LIM74" s="13"/>
      <c r="LIN74" s="13"/>
      <c r="LIO74" s="13"/>
      <c r="LIP74" s="13"/>
      <c r="LIQ74" s="13"/>
      <c r="LIR74" s="13"/>
      <c r="LIS74" s="13"/>
      <c r="LIT74" s="13"/>
      <c r="LIU74" s="13"/>
      <c r="LIV74" s="13"/>
      <c r="LIW74" s="13"/>
      <c r="LIX74" s="13"/>
      <c r="LIY74" s="13"/>
      <c r="LIZ74" s="13"/>
      <c r="LJA74" s="13"/>
      <c r="LJB74" s="13"/>
      <c r="LJC74" s="13"/>
      <c r="LJD74" s="13"/>
      <c r="LJE74" s="13"/>
      <c r="LJF74" s="13"/>
      <c r="LJG74" s="13"/>
      <c r="LJH74" s="13"/>
      <c r="LJI74" s="13"/>
      <c r="LJJ74" s="13"/>
      <c r="LJK74" s="13"/>
      <c r="LJL74" s="13"/>
      <c r="LJM74" s="13"/>
      <c r="LJN74" s="13"/>
      <c r="LJO74" s="13"/>
      <c r="LJP74" s="13"/>
      <c r="LJQ74" s="13"/>
      <c r="LJR74" s="13"/>
      <c r="LJS74" s="13"/>
      <c r="LJT74" s="13"/>
      <c r="LJU74" s="13"/>
      <c r="LJV74" s="13"/>
      <c r="LJW74" s="13"/>
      <c r="LJX74" s="13"/>
      <c r="LJY74" s="13"/>
      <c r="LJZ74" s="13"/>
      <c r="LKA74" s="13"/>
      <c r="LKB74" s="13"/>
      <c r="LKC74" s="13"/>
      <c r="LKD74" s="13"/>
      <c r="LKE74" s="13"/>
      <c r="LKF74" s="13"/>
      <c r="LKG74" s="13"/>
      <c r="LKH74" s="13"/>
      <c r="LKI74" s="13"/>
      <c r="LKJ74" s="13"/>
      <c r="LKK74" s="13"/>
      <c r="LKL74" s="13"/>
      <c r="LKM74" s="13"/>
      <c r="LKN74" s="13"/>
      <c r="LKO74" s="13"/>
      <c r="LKP74" s="13"/>
      <c r="LKQ74" s="13"/>
      <c r="LKR74" s="13"/>
      <c r="LKS74" s="13"/>
      <c r="LKT74" s="13"/>
      <c r="LKU74" s="13"/>
      <c r="LKV74" s="13"/>
      <c r="LKW74" s="13"/>
      <c r="LKX74" s="13"/>
      <c r="LKY74" s="13"/>
      <c r="LKZ74" s="13"/>
      <c r="LLA74" s="13"/>
      <c r="LLB74" s="13"/>
      <c r="LLC74" s="13"/>
      <c r="LLD74" s="13"/>
      <c r="LLE74" s="13"/>
      <c r="LLF74" s="13"/>
      <c r="LLG74" s="13"/>
      <c r="LLH74" s="13"/>
      <c r="LLI74" s="13"/>
      <c r="LLJ74" s="13"/>
      <c r="LLK74" s="13"/>
      <c r="LLL74" s="13"/>
      <c r="LLM74" s="13"/>
      <c r="LLN74" s="13"/>
      <c r="LLO74" s="13"/>
      <c r="LLP74" s="13"/>
      <c r="LLQ74" s="13"/>
      <c r="LLR74" s="13"/>
      <c r="LLS74" s="13"/>
      <c r="LLT74" s="13"/>
      <c r="LLU74" s="13"/>
      <c r="LLV74" s="13"/>
      <c r="LLW74" s="13"/>
      <c r="LLX74" s="13"/>
      <c r="LLY74" s="13"/>
      <c r="LLZ74" s="13"/>
      <c r="LMA74" s="13"/>
      <c r="LMB74" s="13"/>
      <c r="LMC74" s="13"/>
      <c r="LMD74" s="13"/>
      <c r="LME74" s="13"/>
      <c r="LMF74" s="13"/>
      <c r="LMG74" s="13"/>
      <c r="LMH74" s="13"/>
      <c r="LMI74" s="13"/>
      <c r="LMJ74" s="13"/>
      <c r="LMK74" s="13"/>
      <c r="LML74" s="13"/>
      <c r="LMM74" s="13"/>
      <c r="LMN74" s="13"/>
      <c r="LMO74" s="13"/>
      <c r="LMP74" s="13"/>
      <c r="LMQ74" s="13"/>
      <c r="LMR74" s="13"/>
      <c r="LMS74" s="13"/>
      <c r="LMT74" s="13"/>
      <c r="LMU74" s="13"/>
      <c r="LMV74" s="13"/>
      <c r="LMW74" s="13"/>
      <c r="LMX74" s="13"/>
      <c r="LMY74" s="13"/>
      <c r="LMZ74" s="13"/>
      <c r="LNA74" s="13"/>
      <c r="LNB74" s="13"/>
      <c r="LNC74" s="13"/>
      <c r="LND74" s="13"/>
      <c r="LNE74" s="13"/>
      <c r="LNF74" s="13"/>
      <c r="LNG74" s="13"/>
      <c r="LNH74" s="13"/>
      <c r="LNI74" s="13"/>
      <c r="LNJ74" s="13"/>
      <c r="LNK74" s="13"/>
      <c r="LNL74" s="13"/>
      <c r="LNM74" s="13"/>
      <c r="LNN74" s="13"/>
      <c r="LNO74" s="13"/>
      <c r="LNP74" s="13"/>
      <c r="LNQ74" s="13"/>
      <c r="LNR74" s="13"/>
      <c r="LNS74" s="13"/>
      <c r="LNT74" s="13"/>
      <c r="LNU74" s="13"/>
      <c r="LNV74" s="13"/>
      <c r="LNW74" s="13"/>
      <c r="LNX74" s="13"/>
      <c r="LNY74" s="13"/>
      <c r="LNZ74" s="13"/>
      <c r="LOA74" s="13"/>
      <c r="LOB74" s="13"/>
      <c r="LOC74" s="13"/>
      <c r="LOD74" s="13"/>
      <c r="LOE74" s="13"/>
      <c r="LOF74" s="13"/>
      <c r="LOG74" s="13"/>
      <c r="LOH74" s="13"/>
      <c r="LOI74" s="13"/>
      <c r="LOJ74" s="13"/>
      <c r="LOK74" s="13"/>
      <c r="LOL74" s="13"/>
      <c r="LOM74" s="13"/>
      <c r="LON74" s="13"/>
      <c r="LOO74" s="13"/>
      <c r="LOP74" s="13"/>
      <c r="LOQ74" s="13"/>
      <c r="LOR74" s="13"/>
      <c r="LOS74" s="13"/>
      <c r="LOT74" s="13"/>
      <c r="LOU74" s="13"/>
      <c r="LOV74" s="13"/>
      <c r="LOW74" s="13"/>
      <c r="LOX74" s="13"/>
      <c r="LOY74" s="13"/>
      <c r="LOZ74" s="13"/>
      <c r="LPA74" s="13"/>
      <c r="LPB74" s="13"/>
      <c r="LPC74" s="13"/>
      <c r="LPD74" s="13"/>
      <c r="LPE74" s="13"/>
      <c r="LPF74" s="13"/>
      <c r="LPG74" s="13"/>
      <c r="LPH74" s="13"/>
      <c r="LPI74" s="13"/>
      <c r="LPJ74" s="13"/>
      <c r="LPK74" s="13"/>
      <c r="LPL74" s="13"/>
      <c r="LPM74" s="13"/>
      <c r="LPN74" s="13"/>
      <c r="LPO74" s="13"/>
      <c r="LPP74" s="13"/>
      <c r="LPQ74" s="13"/>
      <c r="LPR74" s="13"/>
      <c r="LPS74" s="13"/>
      <c r="LPT74" s="13"/>
      <c r="LPU74" s="13"/>
      <c r="LPV74" s="13"/>
      <c r="LPW74" s="13"/>
      <c r="LPX74" s="13"/>
      <c r="LPY74" s="13"/>
      <c r="LPZ74" s="13"/>
      <c r="LQA74" s="13"/>
      <c r="LQB74" s="13"/>
      <c r="LQC74" s="13"/>
      <c r="LQD74" s="13"/>
      <c r="LQE74" s="13"/>
      <c r="LQF74" s="13"/>
      <c r="LQG74" s="13"/>
      <c r="LQH74" s="13"/>
      <c r="LQI74" s="13"/>
      <c r="LQJ74" s="13"/>
      <c r="LQK74" s="13"/>
      <c r="LQL74" s="13"/>
      <c r="LQM74" s="13"/>
      <c r="LQN74" s="13"/>
      <c r="LQO74" s="13"/>
      <c r="LQP74" s="13"/>
      <c r="LQQ74" s="13"/>
      <c r="LQR74" s="13"/>
      <c r="LQS74" s="13"/>
      <c r="LQT74" s="13"/>
      <c r="LQU74" s="13"/>
      <c r="LQV74" s="13"/>
      <c r="LQW74" s="13"/>
      <c r="LQX74" s="13"/>
      <c r="LQY74" s="13"/>
      <c r="LQZ74" s="13"/>
      <c r="LRA74" s="13"/>
      <c r="LRB74" s="13"/>
      <c r="LRC74" s="13"/>
      <c r="LRD74" s="13"/>
      <c r="LRE74" s="13"/>
      <c r="LRF74" s="13"/>
      <c r="LRG74" s="13"/>
      <c r="LRH74" s="13"/>
      <c r="LRI74" s="13"/>
      <c r="LRJ74" s="13"/>
      <c r="LRK74" s="13"/>
      <c r="LRL74" s="13"/>
      <c r="LRM74" s="13"/>
      <c r="LRN74" s="13"/>
      <c r="LRO74" s="13"/>
      <c r="LRP74" s="13"/>
      <c r="LRQ74" s="13"/>
      <c r="LRR74" s="13"/>
      <c r="LRS74" s="13"/>
      <c r="LRT74" s="13"/>
      <c r="LRU74" s="13"/>
      <c r="LRV74" s="13"/>
      <c r="LRW74" s="13"/>
      <c r="LRX74" s="13"/>
      <c r="LRY74" s="13"/>
      <c r="LRZ74" s="13"/>
      <c r="LSA74" s="13"/>
      <c r="LSB74" s="13"/>
      <c r="LSC74" s="13"/>
      <c r="LSD74" s="13"/>
      <c r="LSE74" s="13"/>
      <c r="LSF74" s="13"/>
      <c r="LSG74" s="13"/>
      <c r="LSH74" s="13"/>
      <c r="LSI74" s="13"/>
      <c r="LSJ74" s="13"/>
      <c r="LSK74" s="13"/>
      <c r="LSL74" s="13"/>
      <c r="LSM74" s="13"/>
      <c r="LSN74" s="13"/>
      <c r="LSO74" s="13"/>
      <c r="LSP74" s="13"/>
      <c r="LSQ74" s="13"/>
      <c r="LSR74" s="13"/>
      <c r="LSS74" s="13"/>
      <c r="LST74" s="13"/>
      <c r="LSU74" s="13"/>
      <c r="LSV74" s="13"/>
      <c r="LSW74" s="13"/>
      <c r="LSX74" s="13"/>
      <c r="LSY74" s="13"/>
      <c r="LSZ74" s="13"/>
      <c r="LTA74" s="13"/>
      <c r="LTB74" s="13"/>
      <c r="LTC74" s="13"/>
      <c r="LTD74" s="13"/>
      <c r="LTE74" s="13"/>
      <c r="LTF74" s="13"/>
      <c r="LTG74" s="13"/>
      <c r="LTH74" s="13"/>
      <c r="LTI74" s="13"/>
      <c r="LTJ74" s="13"/>
      <c r="LTK74" s="13"/>
      <c r="LTL74" s="13"/>
      <c r="LTM74" s="13"/>
      <c r="LTN74" s="13"/>
      <c r="LTO74" s="13"/>
      <c r="LTP74" s="13"/>
      <c r="LTQ74" s="13"/>
      <c r="LTR74" s="13"/>
      <c r="LTS74" s="13"/>
      <c r="LTT74" s="13"/>
      <c r="LTU74" s="13"/>
      <c r="LTV74" s="13"/>
      <c r="LTW74" s="13"/>
      <c r="LTX74" s="13"/>
      <c r="LTY74" s="13"/>
      <c r="LTZ74" s="13"/>
      <c r="LUA74" s="13"/>
      <c r="LUB74" s="13"/>
      <c r="LUC74" s="13"/>
      <c r="LUD74" s="13"/>
      <c r="LUE74" s="13"/>
      <c r="LUF74" s="13"/>
      <c r="LUG74" s="13"/>
      <c r="LUH74" s="13"/>
      <c r="LUI74" s="13"/>
      <c r="LUJ74" s="13"/>
      <c r="LUK74" s="13"/>
      <c r="LUL74" s="13"/>
      <c r="LUM74" s="13"/>
      <c r="LUN74" s="13"/>
      <c r="LUO74" s="13"/>
      <c r="LUP74" s="13"/>
      <c r="LUQ74" s="13"/>
      <c r="LUR74" s="13"/>
      <c r="LUS74" s="13"/>
      <c r="LUT74" s="13"/>
      <c r="LUU74" s="13"/>
      <c r="LUV74" s="13"/>
      <c r="LUW74" s="13"/>
      <c r="LUX74" s="13"/>
      <c r="LUY74" s="13"/>
      <c r="LUZ74" s="13"/>
      <c r="LVA74" s="13"/>
      <c r="LVB74" s="13"/>
      <c r="LVC74" s="13"/>
      <c r="LVD74" s="13"/>
      <c r="LVE74" s="13"/>
      <c r="LVF74" s="13"/>
      <c r="LVG74" s="13"/>
      <c r="LVH74" s="13"/>
      <c r="LVI74" s="13"/>
      <c r="LVJ74" s="13"/>
      <c r="LVK74" s="13"/>
      <c r="LVL74" s="13"/>
      <c r="LVM74" s="13"/>
      <c r="LVN74" s="13"/>
      <c r="LVO74" s="13"/>
      <c r="LVP74" s="13"/>
      <c r="LVQ74" s="13"/>
      <c r="LVR74" s="13"/>
      <c r="LVS74" s="13"/>
      <c r="LVT74" s="13"/>
      <c r="LVU74" s="13"/>
      <c r="LVV74" s="13"/>
      <c r="LVW74" s="13"/>
      <c r="LVX74" s="13"/>
      <c r="LVY74" s="13"/>
      <c r="LVZ74" s="13"/>
      <c r="LWA74" s="13"/>
      <c r="LWB74" s="13"/>
      <c r="LWC74" s="13"/>
      <c r="LWD74" s="13"/>
      <c r="LWE74" s="13"/>
      <c r="LWF74" s="13"/>
      <c r="LWG74" s="13"/>
      <c r="LWH74" s="13"/>
      <c r="LWI74" s="13"/>
      <c r="LWJ74" s="13"/>
      <c r="LWK74" s="13"/>
      <c r="LWL74" s="13"/>
      <c r="LWM74" s="13"/>
      <c r="LWN74" s="13"/>
      <c r="LWO74" s="13"/>
      <c r="LWP74" s="13"/>
      <c r="LWQ74" s="13"/>
      <c r="LWR74" s="13"/>
      <c r="LWS74" s="13"/>
      <c r="LWT74" s="13"/>
      <c r="LWU74" s="13"/>
      <c r="LWV74" s="13"/>
      <c r="LWW74" s="13"/>
      <c r="LWX74" s="13"/>
      <c r="LWY74" s="13"/>
      <c r="LWZ74" s="13"/>
      <c r="LXA74" s="13"/>
      <c r="LXB74" s="13"/>
      <c r="LXC74" s="13"/>
      <c r="LXD74" s="13"/>
      <c r="LXE74" s="13"/>
      <c r="LXF74" s="13"/>
      <c r="LXG74" s="13"/>
      <c r="LXH74" s="13"/>
      <c r="LXI74" s="13"/>
      <c r="LXJ74" s="13"/>
      <c r="LXK74" s="13"/>
      <c r="LXL74" s="13"/>
      <c r="LXM74" s="13"/>
      <c r="LXN74" s="13"/>
      <c r="LXO74" s="13"/>
      <c r="LXP74" s="13"/>
      <c r="LXQ74" s="13"/>
      <c r="LXR74" s="13"/>
      <c r="LXS74" s="13"/>
      <c r="LXT74" s="13"/>
      <c r="LXU74" s="13"/>
      <c r="LXV74" s="13"/>
      <c r="LXW74" s="13"/>
      <c r="LXX74" s="13"/>
      <c r="LXY74" s="13"/>
      <c r="LXZ74" s="13"/>
      <c r="LYA74" s="13"/>
      <c r="LYB74" s="13"/>
      <c r="LYC74" s="13"/>
      <c r="LYD74" s="13"/>
      <c r="LYE74" s="13"/>
      <c r="LYF74" s="13"/>
      <c r="LYG74" s="13"/>
      <c r="LYH74" s="13"/>
      <c r="LYI74" s="13"/>
      <c r="LYJ74" s="13"/>
      <c r="LYK74" s="13"/>
      <c r="LYL74" s="13"/>
      <c r="LYM74" s="13"/>
      <c r="LYN74" s="13"/>
      <c r="LYO74" s="13"/>
      <c r="LYP74" s="13"/>
      <c r="LYQ74" s="13"/>
      <c r="LYR74" s="13"/>
      <c r="LYS74" s="13"/>
      <c r="LYT74" s="13"/>
      <c r="LYU74" s="13"/>
      <c r="LYV74" s="13"/>
      <c r="LYW74" s="13"/>
      <c r="LYX74" s="13"/>
      <c r="LYY74" s="13"/>
      <c r="LYZ74" s="13"/>
      <c r="LZA74" s="13"/>
      <c r="LZB74" s="13"/>
      <c r="LZC74" s="13"/>
      <c r="LZD74" s="13"/>
      <c r="LZE74" s="13"/>
      <c r="LZF74" s="13"/>
      <c r="LZG74" s="13"/>
      <c r="LZH74" s="13"/>
      <c r="LZI74" s="13"/>
      <c r="LZJ74" s="13"/>
      <c r="LZK74" s="13"/>
      <c r="LZL74" s="13"/>
      <c r="LZM74" s="13"/>
      <c r="LZN74" s="13"/>
      <c r="LZO74" s="13"/>
      <c r="LZP74" s="13"/>
      <c r="LZQ74" s="13"/>
      <c r="LZR74" s="13"/>
      <c r="LZS74" s="13"/>
      <c r="LZT74" s="13"/>
      <c r="LZU74" s="13"/>
      <c r="LZV74" s="13"/>
      <c r="LZW74" s="13"/>
      <c r="LZX74" s="13"/>
      <c r="LZY74" s="13"/>
      <c r="LZZ74" s="13"/>
      <c r="MAA74" s="13"/>
      <c r="MAB74" s="13"/>
      <c r="MAC74" s="13"/>
      <c r="MAD74" s="13"/>
      <c r="MAE74" s="13"/>
      <c r="MAF74" s="13"/>
      <c r="MAG74" s="13"/>
      <c r="MAH74" s="13"/>
      <c r="MAI74" s="13"/>
      <c r="MAJ74" s="13"/>
      <c r="MAK74" s="13"/>
      <c r="MAL74" s="13"/>
      <c r="MAM74" s="13"/>
      <c r="MAN74" s="13"/>
      <c r="MAO74" s="13"/>
      <c r="MAP74" s="13"/>
      <c r="MAQ74" s="13"/>
      <c r="MAR74" s="13"/>
      <c r="MAS74" s="13"/>
      <c r="MAT74" s="13"/>
      <c r="MAU74" s="13"/>
      <c r="MAV74" s="13"/>
      <c r="MAW74" s="13"/>
      <c r="MAX74" s="13"/>
      <c r="MAY74" s="13"/>
      <c r="MAZ74" s="13"/>
      <c r="MBA74" s="13"/>
      <c r="MBB74" s="13"/>
      <c r="MBC74" s="13"/>
      <c r="MBD74" s="13"/>
      <c r="MBE74" s="13"/>
      <c r="MBF74" s="13"/>
      <c r="MBG74" s="13"/>
      <c r="MBH74" s="13"/>
      <c r="MBI74" s="13"/>
      <c r="MBJ74" s="13"/>
      <c r="MBK74" s="13"/>
      <c r="MBL74" s="13"/>
      <c r="MBM74" s="13"/>
      <c r="MBN74" s="13"/>
      <c r="MBO74" s="13"/>
      <c r="MBP74" s="13"/>
      <c r="MBQ74" s="13"/>
      <c r="MBR74" s="13"/>
      <c r="MBS74" s="13"/>
      <c r="MBT74" s="13"/>
      <c r="MBU74" s="13"/>
      <c r="MBV74" s="13"/>
      <c r="MBW74" s="13"/>
      <c r="MBX74" s="13"/>
      <c r="MBY74" s="13"/>
      <c r="MBZ74" s="13"/>
      <c r="MCA74" s="13"/>
      <c r="MCB74" s="13"/>
      <c r="MCC74" s="13"/>
      <c r="MCD74" s="13"/>
      <c r="MCE74" s="13"/>
      <c r="MCF74" s="13"/>
      <c r="MCG74" s="13"/>
      <c r="MCH74" s="13"/>
      <c r="MCI74" s="13"/>
      <c r="MCJ74" s="13"/>
      <c r="MCK74" s="13"/>
      <c r="MCL74" s="13"/>
      <c r="MCM74" s="13"/>
      <c r="MCN74" s="13"/>
      <c r="MCO74" s="13"/>
      <c r="MCP74" s="13"/>
      <c r="MCQ74" s="13"/>
      <c r="MCR74" s="13"/>
      <c r="MCS74" s="13"/>
      <c r="MCT74" s="13"/>
      <c r="MCU74" s="13"/>
      <c r="MCV74" s="13"/>
      <c r="MCW74" s="13"/>
      <c r="MCX74" s="13"/>
      <c r="MCY74" s="13"/>
      <c r="MCZ74" s="13"/>
      <c r="MDA74" s="13"/>
      <c r="MDB74" s="13"/>
      <c r="MDC74" s="13"/>
      <c r="MDD74" s="13"/>
      <c r="MDE74" s="13"/>
      <c r="MDF74" s="13"/>
      <c r="MDG74" s="13"/>
      <c r="MDH74" s="13"/>
      <c r="MDI74" s="13"/>
      <c r="MDJ74" s="13"/>
      <c r="MDK74" s="13"/>
      <c r="MDL74" s="13"/>
      <c r="MDM74" s="13"/>
      <c r="MDN74" s="13"/>
      <c r="MDO74" s="13"/>
      <c r="MDP74" s="13"/>
      <c r="MDQ74" s="13"/>
      <c r="MDR74" s="13"/>
      <c r="MDS74" s="13"/>
      <c r="MDT74" s="13"/>
      <c r="MDU74" s="13"/>
      <c r="MDV74" s="13"/>
      <c r="MDW74" s="13"/>
      <c r="MDX74" s="13"/>
      <c r="MDY74" s="13"/>
      <c r="MDZ74" s="13"/>
      <c r="MEA74" s="13"/>
      <c r="MEB74" s="13"/>
      <c r="MEC74" s="13"/>
      <c r="MED74" s="13"/>
      <c r="MEE74" s="13"/>
      <c r="MEF74" s="13"/>
      <c r="MEG74" s="13"/>
      <c r="MEH74" s="13"/>
      <c r="MEI74" s="13"/>
      <c r="MEJ74" s="13"/>
      <c r="MEK74" s="13"/>
      <c r="MEL74" s="13"/>
      <c r="MEM74" s="13"/>
      <c r="MEN74" s="13"/>
      <c r="MEO74" s="13"/>
      <c r="MEP74" s="13"/>
      <c r="MEQ74" s="13"/>
      <c r="MER74" s="13"/>
      <c r="MES74" s="13"/>
      <c r="MET74" s="13"/>
      <c r="MEU74" s="13"/>
      <c r="MEV74" s="13"/>
      <c r="MEW74" s="13"/>
      <c r="MEX74" s="13"/>
      <c r="MEY74" s="13"/>
      <c r="MEZ74" s="13"/>
      <c r="MFA74" s="13"/>
      <c r="MFB74" s="13"/>
      <c r="MFC74" s="13"/>
      <c r="MFD74" s="13"/>
      <c r="MFE74" s="13"/>
      <c r="MFF74" s="13"/>
      <c r="MFG74" s="13"/>
      <c r="MFH74" s="13"/>
      <c r="MFI74" s="13"/>
      <c r="MFJ74" s="13"/>
      <c r="MFK74" s="13"/>
      <c r="MFL74" s="13"/>
      <c r="MFM74" s="13"/>
      <c r="MFN74" s="13"/>
      <c r="MFO74" s="13"/>
      <c r="MFP74" s="13"/>
      <c r="MFQ74" s="13"/>
      <c r="MFR74" s="13"/>
      <c r="MFS74" s="13"/>
      <c r="MFT74" s="13"/>
      <c r="MFU74" s="13"/>
      <c r="MFV74" s="13"/>
      <c r="MFW74" s="13"/>
      <c r="MFX74" s="13"/>
      <c r="MFY74" s="13"/>
      <c r="MFZ74" s="13"/>
      <c r="MGA74" s="13"/>
      <c r="MGB74" s="13"/>
      <c r="MGC74" s="13"/>
      <c r="MGD74" s="13"/>
      <c r="MGE74" s="13"/>
      <c r="MGF74" s="13"/>
      <c r="MGG74" s="13"/>
      <c r="MGH74" s="13"/>
      <c r="MGI74" s="13"/>
      <c r="MGJ74" s="13"/>
      <c r="MGK74" s="13"/>
      <c r="MGL74" s="13"/>
      <c r="MGM74" s="13"/>
      <c r="MGN74" s="13"/>
      <c r="MGO74" s="13"/>
      <c r="MGP74" s="13"/>
      <c r="MGQ74" s="13"/>
      <c r="MGR74" s="13"/>
      <c r="MGS74" s="13"/>
      <c r="MGT74" s="13"/>
      <c r="MGU74" s="13"/>
      <c r="MGV74" s="13"/>
      <c r="MGW74" s="13"/>
      <c r="MGX74" s="13"/>
      <c r="MGY74" s="13"/>
      <c r="MGZ74" s="13"/>
      <c r="MHA74" s="13"/>
      <c r="MHB74" s="13"/>
      <c r="MHC74" s="13"/>
      <c r="MHD74" s="13"/>
      <c r="MHE74" s="13"/>
      <c r="MHF74" s="13"/>
      <c r="MHG74" s="13"/>
      <c r="MHH74" s="13"/>
      <c r="MHI74" s="13"/>
      <c r="MHJ74" s="13"/>
      <c r="MHK74" s="13"/>
      <c r="MHL74" s="13"/>
      <c r="MHM74" s="13"/>
      <c r="MHN74" s="13"/>
      <c r="MHO74" s="13"/>
      <c r="MHP74" s="13"/>
      <c r="MHQ74" s="13"/>
      <c r="MHR74" s="13"/>
      <c r="MHS74" s="13"/>
      <c r="MHT74" s="13"/>
      <c r="MHU74" s="13"/>
      <c r="MHV74" s="13"/>
      <c r="MHW74" s="13"/>
      <c r="MHX74" s="13"/>
      <c r="MHY74" s="13"/>
      <c r="MHZ74" s="13"/>
      <c r="MIA74" s="13"/>
      <c r="MIB74" s="13"/>
      <c r="MIC74" s="13"/>
      <c r="MID74" s="13"/>
      <c r="MIE74" s="13"/>
      <c r="MIF74" s="13"/>
      <c r="MIG74" s="13"/>
      <c r="MIH74" s="13"/>
      <c r="MII74" s="13"/>
      <c r="MIJ74" s="13"/>
      <c r="MIK74" s="13"/>
      <c r="MIL74" s="13"/>
      <c r="MIM74" s="13"/>
      <c r="MIN74" s="13"/>
      <c r="MIO74" s="13"/>
      <c r="MIP74" s="13"/>
      <c r="MIQ74" s="13"/>
      <c r="MIR74" s="13"/>
      <c r="MIS74" s="13"/>
      <c r="MIT74" s="13"/>
      <c r="MIU74" s="13"/>
      <c r="MIV74" s="13"/>
      <c r="MIW74" s="13"/>
      <c r="MIX74" s="13"/>
      <c r="MIY74" s="13"/>
      <c r="MIZ74" s="13"/>
      <c r="MJA74" s="13"/>
      <c r="MJB74" s="13"/>
      <c r="MJC74" s="13"/>
      <c r="MJD74" s="13"/>
      <c r="MJE74" s="13"/>
      <c r="MJF74" s="13"/>
      <c r="MJG74" s="13"/>
      <c r="MJH74" s="13"/>
      <c r="MJI74" s="13"/>
      <c r="MJJ74" s="13"/>
      <c r="MJK74" s="13"/>
      <c r="MJL74" s="13"/>
      <c r="MJM74" s="13"/>
      <c r="MJN74" s="13"/>
      <c r="MJO74" s="13"/>
      <c r="MJP74" s="13"/>
      <c r="MJQ74" s="13"/>
      <c r="MJR74" s="13"/>
      <c r="MJS74" s="13"/>
      <c r="MJT74" s="13"/>
      <c r="MJU74" s="13"/>
      <c r="MJV74" s="13"/>
      <c r="MJW74" s="13"/>
      <c r="MJX74" s="13"/>
      <c r="MJY74" s="13"/>
      <c r="MJZ74" s="13"/>
      <c r="MKA74" s="13"/>
      <c r="MKB74" s="13"/>
      <c r="MKC74" s="13"/>
      <c r="MKD74" s="13"/>
      <c r="MKE74" s="13"/>
      <c r="MKF74" s="13"/>
      <c r="MKG74" s="13"/>
      <c r="MKH74" s="13"/>
      <c r="MKI74" s="13"/>
      <c r="MKJ74" s="13"/>
      <c r="MKK74" s="13"/>
      <c r="MKL74" s="13"/>
      <c r="MKM74" s="13"/>
      <c r="MKN74" s="13"/>
      <c r="MKO74" s="13"/>
      <c r="MKP74" s="13"/>
      <c r="MKQ74" s="13"/>
      <c r="MKR74" s="13"/>
      <c r="MKS74" s="13"/>
      <c r="MKT74" s="13"/>
      <c r="MKU74" s="13"/>
      <c r="MKV74" s="13"/>
      <c r="MKW74" s="13"/>
      <c r="MKX74" s="13"/>
      <c r="MKY74" s="13"/>
      <c r="MKZ74" s="13"/>
      <c r="MLA74" s="13"/>
      <c r="MLB74" s="13"/>
      <c r="MLC74" s="13"/>
      <c r="MLD74" s="13"/>
      <c r="MLE74" s="13"/>
      <c r="MLF74" s="13"/>
      <c r="MLG74" s="13"/>
      <c r="MLH74" s="13"/>
      <c r="MLI74" s="13"/>
      <c r="MLJ74" s="13"/>
      <c r="MLK74" s="13"/>
      <c r="MLL74" s="13"/>
      <c r="MLM74" s="13"/>
      <c r="MLN74" s="13"/>
      <c r="MLO74" s="13"/>
      <c r="MLP74" s="13"/>
      <c r="MLQ74" s="13"/>
      <c r="MLR74" s="13"/>
      <c r="MLS74" s="13"/>
      <c r="MLT74" s="13"/>
      <c r="MLU74" s="13"/>
      <c r="MLV74" s="13"/>
      <c r="MLW74" s="13"/>
      <c r="MLX74" s="13"/>
      <c r="MLY74" s="13"/>
      <c r="MLZ74" s="13"/>
      <c r="MMA74" s="13"/>
      <c r="MMB74" s="13"/>
      <c r="MMC74" s="13"/>
      <c r="MMD74" s="13"/>
      <c r="MME74" s="13"/>
      <c r="MMF74" s="13"/>
      <c r="MMG74" s="13"/>
      <c r="MMH74" s="13"/>
      <c r="MMI74" s="13"/>
      <c r="MMJ74" s="13"/>
      <c r="MMK74" s="13"/>
      <c r="MML74" s="13"/>
      <c r="MMM74" s="13"/>
      <c r="MMN74" s="13"/>
      <c r="MMO74" s="13"/>
      <c r="MMP74" s="13"/>
      <c r="MMQ74" s="13"/>
      <c r="MMR74" s="13"/>
      <c r="MMS74" s="13"/>
      <c r="MMT74" s="13"/>
      <c r="MMU74" s="13"/>
      <c r="MMV74" s="13"/>
      <c r="MMW74" s="13"/>
      <c r="MMX74" s="13"/>
      <c r="MMY74" s="13"/>
      <c r="MMZ74" s="13"/>
      <c r="MNA74" s="13"/>
      <c r="MNB74" s="13"/>
      <c r="MNC74" s="13"/>
      <c r="MND74" s="13"/>
      <c r="MNE74" s="13"/>
      <c r="MNF74" s="13"/>
      <c r="MNG74" s="13"/>
      <c r="MNH74" s="13"/>
      <c r="MNI74" s="13"/>
      <c r="MNJ74" s="13"/>
      <c r="MNK74" s="13"/>
      <c r="MNL74" s="13"/>
      <c r="MNM74" s="13"/>
      <c r="MNN74" s="13"/>
      <c r="MNO74" s="13"/>
      <c r="MNP74" s="13"/>
      <c r="MNQ74" s="13"/>
      <c r="MNR74" s="13"/>
      <c r="MNS74" s="13"/>
      <c r="MNT74" s="13"/>
      <c r="MNU74" s="13"/>
      <c r="MNV74" s="13"/>
      <c r="MNW74" s="13"/>
      <c r="MNX74" s="13"/>
      <c r="MNY74" s="13"/>
      <c r="MNZ74" s="13"/>
      <c r="MOA74" s="13"/>
      <c r="MOB74" s="13"/>
      <c r="MOC74" s="13"/>
      <c r="MOD74" s="13"/>
      <c r="MOE74" s="13"/>
      <c r="MOF74" s="13"/>
      <c r="MOG74" s="13"/>
      <c r="MOH74" s="13"/>
      <c r="MOI74" s="13"/>
      <c r="MOJ74" s="13"/>
      <c r="MOK74" s="13"/>
      <c r="MOL74" s="13"/>
      <c r="MOM74" s="13"/>
      <c r="MON74" s="13"/>
      <c r="MOO74" s="13"/>
      <c r="MOP74" s="13"/>
      <c r="MOQ74" s="13"/>
      <c r="MOR74" s="13"/>
      <c r="MOS74" s="13"/>
      <c r="MOT74" s="13"/>
      <c r="MOU74" s="13"/>
      <c r="MOV74" s="13"/>
      <c r="MOW74" s="13"/>
      <c r="MOX74" s="13"/>
      <c r="MOY74" s="13"/>
      <c r="MOZ74" s="13"/>
      <c r="MPA74" s="13"/>
      <c r="MPB74" s="13"/>
      <c r="MPC74" s="13"/>
      <c r="MPD74" s="13"/>
      <c r="MPE74" s="13"/>
      <c r="MPF74" s="13"/>
      <c r="MPG74" s="13"/>
      <c r="MPH74" s="13"/>
      <c r="MPI74" s="13"/>
      <c r="MPJ74" s="13"/>
      <c r="MPK74" s="13"/>
      <c r="MPL74" s="13"/>
      <c r="MPM74" s="13"/>
      <c r="MPN74" s="13"/>
      <c r="MPO74" s="13"/>
      <c r="MPP74" s="13"/>
      <c r="MPQ74" s="13"/>
      <c r="MPR74" s="13"/>
      <c r="MPS74" s="13"/>
      <c r="MPT74" s="13"/>
      <c r="MPU74" s="13"/>
      <c r="MPV74" s="13"/>
      <c r="MPW74" s="13"/>
      <c r="MPX74" s="13"/>
      <c r="MPY74" s="13"/>
      <c r="MPZ74" s="13"/>
      <c r="MQA74" s="13"/>
      <c r="MQB74" s="13"/>
      <c r="MQC74" s="13"/>
      <c r="MQD74" s="13"/>
      <c r="MQE74" s="13"/>
      <c r="MQF74" s="13"/>
      <c r="MQG74" s="13"/>
      <c r="MQH74" s="13"/>
      <c r="MQI74" s="13"/>
      <c r="MQJ74" s="13"/>
      <c r="MQK74" s="13"/>
      <c r="MQL74" s="13"/>
      <c r="MQM74" s="13"/>
      <c r="MQN74" s="13"/>
      <c r="MQO74" s="13"/>
      <c r="MQP74" s="13"/>
      <c r="MQQ74" s="13"/>
      <c r="MQR74" s="13"/>
      <c r="MQS74" s="13"/>
      <c r="MQT74" s="13"/>
      <c r="MQU74" s="13"/>
      <c r="MQV74" s="13"/>
      <c r="MQW74" s="13"/>
      <c r="MQX74" s="13"/>
      <c r="MQY74" s="13"/>
      <c r="MQZ74" s="13"/>
      <c r="MRA74" s="13"/>
      <c r="MRB74" s="13"/>
      <c r="MRC74" s="13"/>
      <c r="MRD74" s="13"/>
      <c r="MRE74" s="13"/>
      <c r="MRF74" s="13"/>
      <c r="MRG74" s="13"/>
      <c r="MRH74" s="13"/>
      <c r="MRI74" s="13"/>
      <c r="MRJ74" s="13"/>
      <c r="MRK74" s="13"/>
      <c r="MRL74" s="13"/>
      <c r="MRM74" s="13"/>
      <c r="MRN74" s="13"/>
      <c r="MRO74" s="13"/>
      <c r="MRP74" s="13"/>
      <c r="MRQ74" s="13"/>
      <c r="MRR74" s="13"/>
      <c r="MRS74" s="13"/>
      <c r="MRT74" s="13"/>
      <c r="MRU74" s="13"/>
      <c r="MRV74" s="13"/>
      <c r="MRW74" s="13"/>
      <c r="MRX74" s="13"/>
      <c r="MRY74" s="13"/>
      <c r="MRZ74" s="13"/>
      <c r="MSA74" s="13"/>
      <c r="MSB74" s="13"/>
      <c r="MSC74" s="13"/>
      <c r="MSD74" s="13"/>
      <c r="MSE74" s="13"/>
      <c r="MSF74" s="13"/>
      <c r="MSG74" s="13"/>
      <c r="MSH74" s="13"/>
      <c r="MSI74" s="13"/>
      <c r="MSJ74" s="13"/>
      <c r="MSK74" s="13"/>
      <c r="MSL74" s="13"/>
      <c r="MSM74" s="13"/>
      <c r="MSN74" s="13"/>
      <c r="MSO74" s="13"/>
      <c r="MSP74" s="13"/>
      <c r="MSQ74" s="13"/>
      <c r="MSR74" s="13"/>
      <c r="MSS74" s="13"/>
      <c r="MST74" s="13"/>
      <c r="MSU74" s="13"/>
      <c r="MSV74" s="13"/>
      <c r="MSW74" s="13"/>
      <c r="MSX74" s="13"/>
      <c r="MSY74" s="13"/>
      <c r="MSZ74" s="13"/>
      <c r="MTA74" s="13"/>
      <c r="MTB74" s="13"/>
      <c r="MTC74" s="13"/>
      <c r="MTD74" s="13"/>
      <c r="MTE74" s="13"/>
      <c r="MTF74" s="13"/>
      <c r="MTG74" s="13"/>
      <c r="MTH74" s="13"/>
      <c r="MTI74" s="13"/>
      <c r="MTJ74" s="13"/>
      <c r="MTK74" s="13"/>
      <c r="MTL74" s="13"/>
      <c r="MTM74" s="13"/>
      <c r="MTN74" s="13"/>
      <c r="MTO74" s="13"/>
      <c r="MTP74" s="13"/>
      <c r="MTQ74" s="13"/>
      <c r="MTR74" s="13"/>
      <c r="MTS74" s="13"/>
      <c r="MTT74" s="13"/>
      <c r="MTU74" s="13"/>
      <c r="MTV74" s="13"/>
      <c r="MTW74" s="13"/>
      <c r="MTX74" s="13"/>
      <c r="MTY74" s="13"/>
      <c r="MTZ74" s="13"/>
      <c r="MUA74" s="13"/>
      <c r="MUB74" s="13"/>
      <c r="MUC74" s="13"/>
      <c r="MUD74" s="13"/>
      <c r="MUE74" s="13"/>
      <c r="MUF74" s="13"/>
      <c r="MUG74" s="13"/>
      <c r="MUH74" s="13"/>
      <c r="MUI74" s="13"/>
      <c r="MUJ74" s="13"/>
      <c r="MUK74" s="13"/>
      <c r="MUL74" s="13"/>
      <c r="MUM74" s="13"/>
      <c r="MUN74" s="13"/>
      <c r="MUO74" s="13"/>
      <c r="MUP74" s="13"/>
      <c r="MUQ74" s="13"/>
      <c r="MUR74" s="13"/>
      <c r="MUS74" s="13"/>
      <c r="MUT74" s="13"/>
      <c r="MUU74" s="13"/>
      <c r="MUV74" s="13"/>
      <c r="MUW74" s="13"/>
      <c r="MUX74" s="13"/>
      <c r="MUY74" s="13"/>
      <c r="MUZ74" s="13"/>
      <c r="MVA74" s="13"/>
      <c r="MVB74" s="13"/>
      <c r="MVC74" s="13"/>
      <c r="MVD74" s="13"/>
      <c r="MVE74" s="13"/>
      <c r="MVF74" s="13"/>
      <c r="MVG74" s="13"/>
      <c r="MVH74" s="13"/>
      <c r="MVI74" s="13"/>
      <c r="MVJ74" s="13"/>
      <c r="MVK74" s="13"/>
      <c r="MVL74" s="13"/>
      <c r="MVM74" s="13"/>
      <c r="MVN74" s="13"/>
      <c r="MVO74" s="13"/>
      <c r="MVP74" s="13"/>
      <c r="MVQ74" s="13"/>
      <c r="MVR74" s="13"/>
      <c r="MVS74" s="13"/>
      <c r="MVT74" s="13"/>
      <c r="MVU74" s="13"/>
      <c r="MVV74" s="13"/>
      <c r="MVW74" s="13"/>
      <c r="MVX74" s="13"/>
      <c r="MVY74" s="13"/>
      <c r="MVZ74" s="13"/>
      <c r="MWA74" s="13"/>
      <c r="MWB74" s="13"/>
      <c r="MWC74" s="13"/>
      <c r="MWD74" s="13"/>
      <c r="MWE74" s="13"/>
      <c r="MWF74" s="13"/>
      <c r="MWG74" s="13"/>
      <c r="MWH74" s="13"/>
      <c r="MWI74" s="13"/>
      <c r="MWJ74" s="13"/>
      <c r="MWK74" s="13"/>
      <c r="MWL74" s="13"/>
      <c r="MWM74" s="13"/>
      <c r="MWN74" s="13"/>
      <c r="MWO74" s="13"/>
      <c r="MWP74" s="13"/>
      <c r="MWQ74" s="13"/>
      <c r="MWR74" s="13"/>
      <c r="MWS74" s="13"/>
      <c r="MWT74" s="13"/>
      <c r="MWU74" s="13"/>
      <c r="MWV74" s="13"/>
      <c r="MWW74" s="13"/>
      <c r="MWX74" s="13"/>
      <c r="MWY74" s="13"/>
      <c r="MWZ74" s="13"/>
      <c r="MXA74" s="13"/>
      <c r="MXB74" s="13"/>
      <c r="MXC74" s="13"/>
      <c r="MXD74" s="13"/>
      <c r="MXE74" s="13"/>
      <c r="MXF74" s="13"/>
      <c r="MXG74" s="13"/>
      <c r="MXH74" s="13"/>
      <c r="MXI74" s="13"/>
      <c r="MXJ74" s="13"/>
      <c r="MXK74" s="13"/>
      <c r="MXL74" s="13"/>
      <c r="MXM74" s="13"/>
      <c r="MXN74" s="13"/>
      <c r="MXO74" s="13"/>
      <c r="MXP74" s="13"/>
      <c r="MXQ74" s="13"/>
      <c r="MXR74" s="13"/>
      <c r="MXS74" s="13"/>
      <c r="MXT74" s="13"/>
      <c r="MXU74" s="13"/>
      <c r="MXV74" s="13"/>
      <c r="MXW74" s="13"/>
      <c r="MXX74" s="13"/>
      <c r="MXY74" s="13"/>
      <c r="MXZ74" s="13"/>
      <c r="MYA74" s="13"/>
      <c r="MYB74" s="13"/>
      <c r="MYC74" s="13"/>
      <c r="MYD74" s="13"/>
      <c r="MYE74" s="13"/>
      <c r="MYF74" s="13"/>
      <c r="MYG74" s="13"/>
      <c r="MYH74" s="13"/>
      <c r="MYI74" s="13"/>
      <c r="MYJ74" s="13"/>
      <c r="MYK74" s="13"/>
      <c r="MYL74" s="13"/>
      <c r="MYM74" s="13"/>
      <c r="MYN74" s="13"/>
      <c r="MYO74" s="13"/>
      <c r="MYP74" s="13"/>
      <c r="MYQ74" s="13"/>
      <c r="MYR74" s="13"/>
      <c r="MYS74" s="13"/>
      <c r="MYT74" s="13"/>
      <c r="MYU74" s="13"/>
      <c r="MYV74" s="13"/>
      <c r="MYW74" s="13"/>
      <c r="MYX74" s="13"/>
      <c r="MYY74" s="13"/>
      <c r="MYZ74" s="13"/>
      <c r="MZA74" s="13"/>
      <c r="MZB74" s="13"/>
      <c r="MZC74" s="13"/>
      <c r="MZD74" s="13"/>
      <c r="MZE74" s="13"/>
      <c r="MZF74" s="13"/>
      <c r="MZG74" s="13"/>
      <c r="MZH74" s="13"/>
      <c r="MZI74" s="13"/>
      <c r="MZJ74" s="13"/>
      <c r="MZK74" s="13"/>
      <c r="MZL74" s="13"/>
      <c r="MZM74" s="13"/>
      <c r="MZN74" s="13"/>
      <c r="MZO74" s="13"/>
      <c r="MZP74" s="13"/>
      <c r="MZQ74" s="13"/>
      <c r="MZR74" s="13"/>
      <c r="MZS74" s="13"/>
      <c r="MZT74" s="13"/>
      <c r="MZU74" s="13"/>
      <c r="MZV74" s="13"/>
      <c r="MZW74" s="13"/>
      <c r="MZX74" s="13"/>
      <c r="MZY74" s="13"/>
      <c r="MZZ74" s="13"/>
      <c r="NAA74" s="13"/>
      <c r="NAB74" s="13"/>
      <c r="NAC74" s="13"/>
      <c r="NAD74" s="13"/>
      <c r="NAE74" s="13"/>
      <c r="NAF74" s="13"/>
      <c r="NAG74" s="13"/>
      <c r="NAH74" s="13"/>
      <c r="NAI74" s="13"/>
      <c r="NAJ74" s="13"/>
      <c r="NAK74" s="13"/>
      <c r="NAL74" s="13"/>
      <c r="NAM74" s="13"/>
      <c r="NAN74" s="13"/>
      <c r="NAO74" s="13"/>
      <c r="NAP74" s="13"/>
      <c r="NAQ74" s="13"/>
      <c r="NAR74" s="13"/>
      <c r="NAS74" s="13"/>
      <c r="NAT74" s="13"/>
      <c r="NAU74" s="13"/>
      <c r="NAV74" s="13"/>
      <c r="NAW74" s="13"/>
      <c r="NAX74" s="13"/>
      <c r="NAY74" s="13"/>
      <c r="NAZ74" s="13"/>
      <c r="NBA74" s="13"/>
      <c r="NBB74" s="13"/>
      <c r="NBC74" s="13"/>
      <c r="NBD74" s="13"/>
      <c r="NBE74" s="13"/>
      <c r="NBF74" s="13"/>
      <c r="NBG74" s="13"/>
      <c r="NBH74" s="13"/>
      <c r="NBI74" s="13"/>
      <c r="NBJ74" s="13"/>
      <c r="NBK74" s="13"/>
      <c r="NBL74" s="13"/>
      <c r="NBM74" s="13"/>
      <c r="NBN74" s="13"/>
      <c r="NBO74" s="13"/>
      <c r="NBP74" s="13"/>
      <c r="NBQ74" s="13"/>
      <c r="NBR74" s="13"/>
      <c r="NBS74" s="13"/>
      <c r="NBT74" s="13"/>
      <c r="NBU74" s="13"/>
      <c r="NBV74" s="13"/>
      <c r="NBW74" s="13"/>
      <c r="NBX74" s="13"/>
      <c r="NBY74" s="13"/>
      <c r="NBZ74" s="13"/>
      <c r="NCA74" s="13"/>
      <c r="NCB74" s="13"/>
      <c r="NCC74" s="13"/>
      <c r="NCD74" s="13"/>
      <c r="NCE74" s="13"/>
      <c r="NCF74" s="13"/>
      <c r="NCG74" s="13"/>
      <c r="NCH74" s="13"/>
      <c r="NCI74" s="13"/>
      <c r="NCJ74" s="13"/>
      <c r="NCK74" s="13"/>
      <c r="NCL74" s="13"/>
      <c r="NCM74" s="13"/>
      <c r="NCN74" s="13"/>
      <c r="NCO74" s="13"/>
      <c r="NCP74" s="13"/>
      <c r="NCQ74" s="13"/>
      <c r="NCR74" s="13"/>
      <c r="NCS74" s="13"/>
      <c r="NCT74" s="13"/>
      <c r="NCU74" s="13"/>
      <c r="NCV74" s="13"/>
      <c r="NCW74" s="13"/>
      <c r="NCX74" s="13"/>
      <c r="NCY74" s="13"/>
      <c r="NCZ74" s="13"/>
      <c r="NDA74" s="13"/>
      <c r="NDB74" s="13"/>
      <c r="NDC74" s="13"/>
      <c r="NDD74" s="13"/>
      <c r="NDE74" s="13"/>
      <c r="NDF74" s="13"/>
      <c r="NDG74" s="13"/>
      <c r="NDH74" s="13"/>
      <c r="NDI74" s="13"/>
      <c r="NDJ74" s="13"/>
      <c r="NDK74" s="13"/>
      <c r="NDL74" s="13"/>
      <c r="NDM74" s="13"/>
      <c r="NDN74" s="13"/>
      <c r="NDO74" s="13"/>
      <c r="NDP74" s="13"/>
      <c r="NDQ74" s="13"/>
      <c r="NDR74" s="13"/>
      <c r="NDS74" s="13"/>
      <c r="NDT74" s="13"/>
      <c r="NDU74" s="13"/>
      <c r="NDV74" s="13"/>
      <c r="NDW74" s="13"/>
      <c r="NDX74" s="13"/>
      <c r="NDY74" s="13"/>
      <c r="NDZ74" s="13"/>
      <c r="NEA74" s="13"/>
      <c r="NEB74" s="13"/>
      <c r="NEC74" s="13"/>
      <c r="NED74" s="13"/>
      <c r="NEE74" s="13"/>
      <c r="NEF74" s="13"/>
      <c r="NEG74" s="13"/>
      <c r="NEH74" s="13"/>
      <c r="NEI74" s="13"/>
      <c r="NEJ74" s="13"/>
      <c r="NEK74" s="13"/>
      <c r="NEL74" s="13"/>
      <c r="NEM74" s="13"/>
      <c r="NEN74" s="13"/>
      <c r="NEO74" s="13"/>
      <c r="NEP74" s="13"/>
      <c r="NEQ74" s="13"/>
      <c r="NER74" s="13"/>
      <c r="NES74" s="13"/>
      <c r="NET74" s="13"/>
      <c r="NEU74" s="13"/>
      <c r="NEV74" s="13"/>
      <c r="NEW74" s="13"/>
      <c r="NEX74" s="13"/>
      <c r="NEY74" s="13"/>
      <c r="NEZ74" s="13"/>
      <c r="NFA74" s="13"/>
      <c r="NFB74" s="13"/>
      <c r="NFC74" s="13"/>
      <c r="NFD74" s="13"/>
      <c r="NFE74" s="13"/>
      <c r="NFF74" s="13"/>
      <c r="NFG74" s="13"/>
      <c r="NFH74" s="13"/>
      <c r="NFI74" s="13"/>
      <c r="NFJ74" s="13"/>
      <c r="NFK74" s="13"/>
      <c r="NFL74" s="13"/>
      <c r="NFM74" s="13"/>
      <c r="NFN74" s="13"/>
      <c r="NFO74" s="13"/>
      <c r="NFP74" s="13"/>
      <c r="NFQ74" s="13"/>
      <c r="NFR74" s="13"/>
      <c r="NFS74" s="13"/>
      <c r="NFT74" s="13"/>
      <c r="NFU74" s="13"/>
      <c r="NFV74" s="13"/>
      <c r="NFW74" s="13"/>
      <c r="NFX74" s="13"/>
      <c r="NFY74" s="13"/>
      <c r="NFZ74" s="13"/>
      <c r="NGA74" s="13"/>
      <c r="NGB74" s="13"/>
      <c r="NGC74" s="13"/>
      <c r="NGD74" s="13"/>
      <c r="NGE74" s="13"/>
      <c r="NGF74" s="13"/>
      <c r="NGG74" s="13"/>
      <c r="NGH74" s="13"/>
      <c r="NGI74" s="13"/>
      <c r="NGJ74" s="13"/>
      <c r="NGK74" s="13"/>
      <c r="NGL74" s="13"/>
      <c r="NGM74" s="13"/>
      <c r="NGN74" s="13"/>
      <c r="NGO74" s="13"/>
      <c r="NGP74" s="13"/>
      <c r="NGQ74" s="13"/>
      <c r="NGR74" s="13"/>
      <c r="NGS74" s="13"/>
      <c r="NGT74" s="13"/>
      <c r="NGU74" s="13"/>
      <c r="NGV74" s="13"/>
      <c r="NGW74" s="13"/>
      <c r="NGX74" s="13"/>
      <c r="NGY74" s="13"/>
      <c r="NGZ74" s="13"/>
      <c r="NHA74" s="13"/>
      <c r="NHB74" s="13"/>
      <c r="NHC74" s="13"/>
      <c r="NHD74" s="13"/>
      <c r="NHE74" s="13"/>
      <c r="NHF74" s="13"/>
      <c r="NHG74" s="13"/>
      <c r="NHH74" s="13"/>
      <c r="NHI74" s="13"/>
      <c r="NHJ74" s="13"/>
      <c r="NHK74" s="13"/>
      <c r="NHL74" s="13"/>
      <c r="NHM74" s="13"/>
      <c r="NHN74" s="13"/>
      <c r="NHO74" s="13"/>
      <c r="NHP74" s="13"/>
      <c r="NHQ74" s="13"/>
      <c r="NHR74" s="13"/>
      <c r="NHS74" s="13"/>
      <c r="NHT74" s="13"/>
      <c r="NHU74" s="13"/>
      <c r="NHV74" s="13"/>
      <c r="NHW74" s="13"/>
      <c r="NHX74" s="13"/>
      <c r="NHY74" s="13"/>
      <c r="NHZ74" s="13"/>
      <c r="NIA74" s="13"/>
      <c r="NIB74" s="13"/>
      <c r="NIC74" s="13"/>
      <c r="NID74" s="13"/>
      <c r="NIE74" s="13"/>
      <c r="NIF74" s="13"/>
      <c r="NIG74" s="13"/>
      <c r="NIH74" s="13"/>
      <c r="NII74" s="13"/>
      <c r="NIJ74" s="13"/>
      <c r="NIK74" s="13"/>
      <c r="NIL74" s="13"/>
      <c r="NIM74" s="13"/>
      <c r="NIN74" s="13"/>
      <c r="NIO74" s="13"/>
      <c r="NIP74" s="13"/>
      <c r="NIQ74" s="13"/>
      <c r="NIR74" s="13"/>
      <c r="NIS74" s="13"/>
      <c r="NIT74" s="13"/>
      <c r="NIU74" s="13"/>
      <c r="NIV74" s="13"/>
      <c r="NIW74" s="13"/>
      <c r="NIX74" s="13"/>
      <c r="NIY74" s="13"/>
      <c r="NIZ74" s="13"/>
      <c r="NJA74" s="13"/>
      <c r="NJB74" s="13"/>
      <c r="NJC74" s="13"/>
      <c r="NJD74" s="13"/>
      <c r="NJE74" s="13"/>
      <c r="NJF74" s="13"/>
      <c r="NJG74" s="13"/>
      <c r="NJH74" s="13"/>
      <c r="NJI74" s="13"/>
      <c r="NJJ74" s="13"/>
      <c r="NJK74" s="13"/>
      <c r="NJL74" s="13"/>
      <c r="NJM74" s="13"/>
      <c r="NJN74" s="13"/>
      <c r="NJO74" s="13"/>
      <c r="NJP74" s="13"/>
      <c r="NJQ74" s="13"/>
      <c r="NJR74" s="13"/>
      <c r="NJS74" s="13"/>
      <c r="NJT74" s="13"/>
      <c r="NJU74" s="13"/>
      <c r="NJV74" s="13"/>
      <c r="NJW74" s="13"/>
      <c r="NJX74" s="13"/>
      <c r="NJY74" s="13"/>
      <c r="NJZ74" s="13"/>
      <c r="NKA74" s="13"/>
      <c r="NKB74" s="13"/>
      <c r="NKC74" s="13"/>
      <c r="NKD74" s="13"/>
      <c r="NKE74" s="13"/>
      <c r="NKF74" s="13"/>
      <c r="NKG74" s="13"/>
      <c r="NKH74" s="13"/>
      <c r="NKI74" s="13"/>
      <c r="NKJ74" s="13"/>
      <c r="NKK74" s="13"/>
      <c r="NKL74" s="13"/>
      <c r="NKM74" s="13"/>
      <c r="NKN74" s="13"/>
      <c r="NKO74" s="13"/>
      <c r="NKP74" s="13"/>
      <c r="NKQ74" s="13"/>
      <c r="NKR74" s="13"/>
      <c r="NKS74" s="13"/>
      <c r="NKT74" s="13"/>
      <c r="NKU74" s="13"/>
      <c r="NKV74" s="13"/>
      <c r="NKW74" s="13"/>
      <c r="NKX74" s="13"/>
      <c r="NKY74" s="13"/>
      <c r="NKZ74" s="13"/>
      <c r="NLA74" s="13"/>
      <c r="NLB74" s="13"/>
      <c r="NLC74" s="13"/>
      <c r="NLD74" s="13"/>
      <c r="NLE74" s="13"/>
      <c r="NLF74" s="13"/>
      <c r="NLG74" s="13"/>
      <c r="NLH74" s="13"/>
      <c r="NLI74" s="13"/>
      <c r="NLJ74" s="13"/>
      <c r="NLK74" s="13"/>
      <c r="NLL74" s="13"/>
      <c r="NLM74" s="13"/>
      <c r="NLN74" s="13"/>
      <c r="NLO74" s="13"/>
      <c r="NLP74" s="13"/>
      <c r="NLQ74" s="13"/>
      <c r="NLR74" s="13"/>
      <c r="NLS74" s="13"/>
      <c r="NLT74" s="13"/>
      <c r="NLU74" s="13"/>
      <c r="NLV74" s="13"/>
      <c r="NLW74" s="13"/>
      <c r="NLX74" s="13"/>
      <c r="NLY74" s="13"/>
      <c r="NLZ74" s="13"/>
      <c r="NMA74" s="13"/>
      <c r="NMB74" s="13"/>
      <c r="NMC74" s="13"/>
      <c r="NMD74" s="13"/>
      <c r="NME74" s="13"/>
      <c r="NMF74" s="13"/>
      <c r="NMG74" s="13"/>
      <c r="NMH74" s="13"/>
      <c r="NMI74" s="13"/>
      <c r="NMJ74" s="13"/>
      <c r="NMK74" s="13"/>
      <c r="NML74" s="13"/>
      <c r="NMM74" s="13"/>
      <c r="NMN74" s="13"/>
      <c r="NMO74" s="13"/>
      <c r="NMP74" s="13"/>
      <c r="NMQ74" s="13"/>
      <c r="NMR74" s="13"/>
      <c r="NMS74" s="13"/>
      <c r="NMT74" s="13"/>
      <c r="NMU74" s="13"/>
      <c r="NMV74" s="13"/>
      <c r="NMW74" s="13"/>
      <c r="NMX74" s="13"/>
      <c r="NMY74" s="13"/>
      <c r="NMZ74" s="13"/>
      <c r="NNA74" s="13"/>
      <c r="NNB74" s="13"/>
      <c r="NNC74" s="13"/>
      <c r="NND74" s="13"/>
      <c r="NNE74" s="13"/>
      <c r="NNF74" s="13"/>
      <c r="NNG74" s="13"/>
      <c r="NNH74" s="13"/>
      <c r="NNI74" s="13"/>
      <c r="NNJ74" s="13"/>
      <c r="NNK74" s="13"/>
      <c r="NNL74" s="13"/>
      <c r="NNM74" s="13"/>
      <c r="NNN74" s="13"/>
      <c r="NNO74" s="13"/>
      <c r="NNP74" s="13"/>
      <c r="NNQ74" s="13"/>
      <c r="NNR74" s="13"/>
      <c r="NNS74" s="13"/>
      <c r="NNT74" s="13"/>
      <c r="NNU74" s="13"/>
      <c r="NNV74" s="13"/>
      <c r="NNW74" s="13"/>
      <c r="NNX74" s="13"/>
      <c r="NNY74" s="13"/>
      <c r="NNZ74" s="13"/>
      <c r="NOA74" s="13"/>
      <c r="NOB74" s="13"/>
      <c r="NOC74" s="13"/>
      <c r="NOD74" s="13"/>
      <c r="NOE74" s="13"/>
      <c r="NOF74" s="13"/>
      <c r="NOG74" s="13"/>
      <c r="NOH74" s="13"/>
      <c r="NOI74" s="13"/>
      <c r="NOJ74" s="13"/>
      <c r="NOK74" s="13"/>
      <c r="NOL74" s="13"/>
      <c r="NOM74" s="13"/>
      <c r="NON74" s="13"/>
      <c r="NOO74" s="13"/>
      <c r="NOP74" s="13"/>
      <c r="NOQ74" s="13"/>
      <c r="NOR74" s="13"/>
      <c r="NOS74" s="13"/>
      <c r="NOT74" s="13"/>
      <c r="NOU74" s="13"/>
      <c r="NOV74" s="13"/>
      <c r="NOW74" s="13"/>
      <c r="NOX74" s="13"/>
      <c r="NOY74" s="13"/>
      <c r="NOZ74" s="13"/>
      <c r="NPA74" s="13"/>
      <c r="NPB74" s="13"/>
      <c r="NPC74" s="13"/>
      <c r="NPD74" s="13"/>
      <c r="NPE74" s="13"/>
      <c r="NPF74" s="13"/>
      <c r="NPG74" s="13"/>
      <c r="NPH74" s="13"/>
      <c r="NPI74" s="13"/>
      <c r="NPJ74" s="13"/>
      <c r="NPK74" s="13"/>
      <c r="NPL74" s="13"/>
      <c r="NPM74" s="13"/>
      <c r="NPN74" s="13"/>
      <c r="NPO74" s="13"/>
      <c r="NPP74" s="13"/>
      <c r="NPQ74" s="13"/>
      <c r="NPR74" s="13"/>
      <c r="NPS74" s="13"/>
      <c r="NPT74" s="13"/>
      <c r="NPU74" s="13"/>
      <c r="NPV74" s="13"/>
      <c r="NPW74" s="13"/>
      <c r="NPX74" s="13"/>
      <c r="NPY74" s="13"/>
      <c r="NPZ74" s="13"/>
      <c r="NQA74" s="13"/>
      <c r="NQB74" s="13"/>
      <c r="NQC74" s="13"/>
      <c r="NQD74" s="13"/>
      <c r="NQE74" s="13"/>
      <c r="NQF74" s="13"/>
      <c r="NQG74" s="13"/>
      <c r="NQH74" s="13"/>
      <c r="NQI74" s="13"/>
      <c r="NQJ74" s="13"/>
      <c r="NQK74" s="13"/>
      <c r="NQL74" s="13"/>
      <c r="NQM74" s="13"/>
      <c r="NQN74" s="13"/>
      <c r="NQO74" s="13"/>
      <c r="NQP74" s="13"/>
      <c r="NQQ74" s="13"/>
      <c r="NQR74" s="13"/>
      <c r="NQS74" s="13"/>
      <c r="NQT74" s="13"/>
      <c r="NQU74" s="13"/>
      <c r="NQV74" s="13"/>
      <c r="NQW74" s="13"/>
      <c r="NQX74" s="13"/>
      <c r="NQY74" s="13"/>
      <c r="NQZ74" s="13"/>
      <c r="NRA74" s="13"/>
      <c r="NRB74" s="13"/>
      <c r="NRC74" s="13"/>
      <c r="NRD74" s="13"/>
      <c r="NRE74" s="13"/>
      <c r="NRF74" s="13"/>
      <c r="NRG74" s="13"/>
      <c r="NRH74" s="13"/>
      <c r="NRI74" s="13"/>
      <c r="NRJ74" s="13"/>
      <c r="NRK74" s="13"/>
      <c r="NRL74" s="13"/>
      <c r="NRM74" s="13"/>
      <c r="NRN74" s="13"/>
      <c r="NRO74" s="13"/>
      <c r="NRP74" s="13"/>
      <c r="NRQ74" s="13"/>
      <c r="NRR74" s="13"/>
      <c r="NRS74" s="13"/>
      <c r="NRT74" s="13"/>
      <c r="NRU74" s="13"/>
      <c r="NRV74" s="13"/>
      <c r="NRW74" s="13"/>
      <c r="NRX74" s="13"/>
      <c r="NRY74" s="13"/>
      <c r="NRZ74" s="13"/>
      <c r="NSA74" s="13"/>
      <c r="NSB74" s="13"/>
      <c r="NSC74" s="13"/>
      <c r="NSD74" s="13"/>
      <c r="NSE74" s="13"/>
      <c r="NSF74" s="13"/>
      <c r="NSG74" s="13"/>
      <c r="NSH74" s="13"/>
      <c r="NSI74" s="13"/>
      <c r="NSJ74" s="13"/>
      <c r="NSK74" s="13"/>
      <c r="NSL74" s="13"/>
      <c r="NSM74" s="13"/>
      <c r="NSN74" s="13"/>
      <c r="NSO74" s="13"/>
      <c r="NSP74" s="13"/>
      <c r="NSQ74" s="13"/>
      <c r="NSR74" s="13"/>
      <c r="NSS74" s="13"/>
      <c r="NST74" s="13"/>
      <c r="NSU74" s="13"/>
      <c r="NSV74" s="13"/>
      <c r="NSW74" s="13"/>
      <c r="NSX74" s="13"/>
      <c r="NSY74" s="13"/>
      <c r="NSZ74" s="13"/>
      <c r="NTA74" s="13"/>
      <c r="NTB74" s="13"/>
      <c r="NTC74" s="13"/>
      <c r="NTD74" s="13"/>
      <c r="NTE74" s="13"/>
      <c r="NTF74" s="13"/>
      <c r="NTG74" s="13"/>
      <c r="NTH74" s="13"/>
      <c r="NTI74" s="13"/>
      <c r="NTJ74" s="13"/>
      <c r="NTK74" s="13"/>
      <c r="NTL74" s="13"/>
      <c r="NTM74" s="13"/>
      <c r="NTN74" s="13"/>
      <c r="NTO74" s="13"/>
      <c r="NTP74" s="13"/>
      <c r="NTQ74" s="13"/>
      <c r="NTR74" s="13"/>
      <c r="NTS74" s="13"/>
      <c r="NTT74" s="13"/>
      <c r="NTU74" s="13"/>
      <c r="NTV74" s="13"/>
      <c r="NTW74" s="13"/>
      <c r="NTX74" s="13"/>
      <c r="NTY74" s="13"/>
      <c r="NTZ74" s="13"/>
      <c r="NUA74" s="13"/>
      <c r="NUB74" s="13"/>
      <c r="NUC74" s="13"/>
      <c r="NUD74" s="13"/>
      <c r="NUE74" s="13"/>
      <c r="NUF74" s="13"/>
      <c r="NUG74" s="13"/>
      <c r="NUH74" s="13"/>
      <c r="NUI74" s="13"/>
      <c r="NUJ74" s="13"/>
      <c r="NUK74" s="13"/>
      <c r="NUL74" s="13"/>
      <c r="NUM74" s="13"/>
      <c r="NUN74" s="13"/>
      <c r="NUO74" s="13"/>
      <c r="NUP74" s="13"/>
      <c r="NUQ74" s="13"/>
      <c r="NUR74" s="13"/>
      <c r="NUS74" s="13"/>
      <c r="NUT74" s="13"/>
      <c r="NUU74" s="13"/>
      <c r="NUV74" s="13"/>
      <c r="NUW74" s="13"/>
      <c r="NUX74" s="13"/>
      <c r="NUY74" s="13"/>
      <c r="NUZ74" s="13"/>
      <c r="NVA74" s="13"/>
      <c r="NVB74" s="13"/>
      <c r="NVC74" s="13"/>
      <c r="NVD74" s="13"/>
      <c r="NVE74" s="13"/>
      <c r="NVF74" s="13"/>
      <c r="NVG74" s="13"/>
      <c r="NVH74" s="13"/>
      <c r="NVI74" s="13"/>
      <c r="NVJ74" s="13"/>
      <c r="NVK74" s="13"/>
      <c r="NVL74" s="13"/>
      <c r="NVM74" s="13"/>
      <c r="NVN74" s="13"/>
      <c r="NVO74" s="13"/>
      <c r="NVP74" s="13"/>
      <c r="NVQ74" s="13"/>
      <c r="NVR74" s="13"/>
      <c r="NVS74" s="13"/>
      <c r="NVT74" s="13"/>
      <c r="NVU74" s="13"/>
      <c r="NVV74" s="13"/>
      <c r="NVW74" s="13"/>
      <c r="NVX74" s="13"/>
      <c r="NVY74" s="13"/>
      <c r="NVZ74" s="13"/>
      <c r="NWA74" s="13"/>
      <c r="NWB74" s="13"/>
      <c r="NWC74" s="13"/>
      <c r="NWD74" s="13"/>
      <c r="NWE74" s="13"/>
      <c r="NWF74" s="13"/>
      <c r="NWG74" s="13"/>
      <c r="NWH74" s="13"/>
      <c r="NWI74" s="13"/>
      <c r="NWJ74" s="13"/>
      <c r="NWK74" s="13"/>
      <c r="NWL74" s="13"/>
      <c r="NWM74" s="13"/>
      <c r="NWN74" s="13"/>
      <c r="NWO74" s="13"/>
      <c r="NWP74" s="13"/>
      <c r="NWQ74" s="13"/>
      <c r="NWR74" s="13"/>
      <c r="NWS74" s="13"/>
      <c r="NWT74" s="13"/>
      <c r="NWU74" s="13"/>
      <c r="NWV74" s="13"/>
      <c r="NWW74" s="13"/>
      <c r="NWX74" s="13"/>
      <c r="NWY74" s="13"/>
      <c r="NWZ74" s="13"/>
      <c r="NXA74" s="13"/>
      <c r="NXB74" s="13"/>
      <c r="NXC74" s="13"/>
      <c r="NXD74" s="13"/>
      <c r="NXE74" s="13"/>
      <c r="NXF74" s="13"/>
      <c r="NXG74" s="13"/>
      <c r="NXH74" s="13"/>
      <c r="NXI74" s="13"/>
      <c r="NXJ74" s="13"/>
      <c r="NXK74" s="13"/>
      <c r="NXL74" s="13"/>
      <c r="NXM74" s="13"/>
      <c r="NXN74" s="13"/>
      <c r="NXO74" s="13"/>
      <c r="NXP74" s="13"/>
      <c r="NXQ74" s="13"/>
      <c r="NXR74" s="13"/>
      <c r="NXS74" s="13"/>
      <c r="NXT74" s="13"/>
      <c r="NXU74" s="13"/>
      <c r="NXV74" s="13"/>
      <c r="NXW74" s="13"/>
      <c r="NXX74" s="13"/>
      <c r="NXY74" s="13"/>
      <c r="NXZ74" s="13"/>
      <c r="NYA74" s="13"/>
      <c r="NYB74" s="13"/>
      <c r="NYC74" s="13"/>
      <c r="NYD74" s="13"/>
      <c r="NYE74" s="13"/>
      <c r="NYF74" s="13"/>
      <c r="NYG74" s="13"/>
      <c r="NYH74" s="13"/>
      <c r="NYI74" s="13"/>
      <c r="NYJ74" s="13"/>
      <c r="NYK74" s="13"/>
      <c r="NYL74" s="13"/>
      <c r="NYM74" s="13"/>
      <c r="NYN74" s="13"/>
      <c r="NYO74" s="13"/>
      <c r="NYP74" s="13"/>
      <c r="NYQ74" s="13"/>
      <c r="NYR74" s="13"/>
      <c r="NYS74" s="13"/>
      <c r="NYT74" s="13"/>
      <c r="NYU74" s="13"/>
      <c r="NYV74" s="13"/>
      <c r="NYW74" s="13"/>
      <c r="NYX74" s="13"/>
      <c r="NYY74" s="13"/>
      <c r="NYZ74" s="13"/>
      <c r="NZA74" s="13"/>
      <c r="NZB74" s="13"/>
      <c r="NZC74" s="13"/>
      <c r="NZD74" s="13"/>
      <c r="NZE74" s="13"/>
      <c r="NZF74" s="13"/>
      <c r="NZG74" s="13"/>
      <c r="NZH74" s="13"/>
      <c r="NZI74" s="13"/>
      <c r="NZJ74" s="13"/>
      <c r="NZK74" s="13"/>
      <c r="NZL74" s="13"/>
      <c r="NZM74" s="13"/>
      <c r="NZN74" s="13"/>
      <c r="NZO74" s="13"/>
      <c r="NZP74" s="13"/>
      <c r="NZQ74" s="13"/>
      <c r="NZR74" s="13"/>
      <c r="NZS74" s="13"/>
      <c r="NZT74" s="13"/>
      <c r="NZU74" s="13"/>
      <c r="NZV74" s="13"/>
      <c r="NZW74" s="13"/>
      <c r="NZX74" s="13"/>
      <c r="NZY74" s="13"/>
      <c r="NZZ74" s="13"/>
      <c r="OAA74" s="13"/>
      <c r="OAB74" s="13"/>
      <c r="OAC74" s="13"/>
      <c r="OAD74" s="13"/>
      <c r="OAE74" s="13"/>
      <c r="OAF74" s="13"/>
      <c r="OAG74" s="13"/>
      <c r="OAH74" s="13"/>
      <c r="OAI74" s="13"/>
      <c r="OAJ74" s="13"/>
      <c r="OAK74" s="13"/>
      <c r="OAL74" s="13"/>
      <c r="OAM74" s="13"/>
      <c r="OAN74" s="13"/>
      <c r="OAO74" s="13"/>
      <c r="OAP74" s="13"/>
      <c r="OAQ74" s="13"/>
      <c r="OAR74" s="13"/>
      <c r="OAS74" s="13"/>
      <c r="OAT74" s="13"/>
      <c r="OAU74" s="13"/>
      <c r="OAV74" s="13"/>
      <c r="OAW74" s="13"/>
      <c r="OAX74" s="13"/>
      <c r="OAY74" s="13"/>
      <c r="OAZ74" s="13"/>
      <c r="OBA74" s="13"/>
      <c r="OBB74" s="13"/>
      <c r="OBC74" s="13"/>
      <c r="OBD74" s="13"/>
      <c r="OBE74" s="13"/>
      <c r="OBF74" s="13"/>
      <c r="OBG74" s="13"/>
      <c r="OBH74" s="13"/>
      <c r="OBI74" s="13"/>
      <c r="OBJ74" s="13"/>
      <c r="OBK74" s="13"/>
      <c r="OBL74" s="13"/>
      <c r="OBM74" s="13"/>
      <c r="OBN74" s="13"/>
      <c r="OBO74" s="13"/>
      <c r="OBP74" s="13"/>
      <c r="OBQ74" s="13"/>
      <c r="OBR74" s="13"/>
      <c r="OBS74" s="13"/>
      <c r="OBT74" s="13"/>
      <c r="OBU74" s="13"/>
      <c r="OBV74" s="13"/>
      <c r="OBW74" s="13"/>
      <c r="OBX74" s="13"/>
      <c r="OBY74" s="13"/>
      <c r="OBZ74" s="13"/>
      <c r="OCA74" s="13"/>
      <c r="OCB74" s="13"/>
      <c r="OCC74" s="13"/>
      <c r="OCD74" s="13"/>
      <c r="OCE74" s="13"/>
      <c r="OCF74" s="13"/>
      <c r="OCG74" s="13"/>
      <c r="OCH74" s="13"/>
      <c r="OCI74" s="13"/>
      <c r="OCJ74" s="13"/>
      <c r="OCK74" s="13"/>
      <c r="OCL74" s="13"/>
      <c r="OCM74" s="13"/>
      <c r="OCN74" s="13"/>
      <c r="OCO74" s="13"/>
      <c r="OCP74" s="13"/>
      <c r="OCQ74" s="13"/>
      <c r="OCR74" s="13"/>
      <c r="OCS74" s="13"/>
      <c r="OCT74" s="13"/>
      <c r="OCU74" s="13"/>
      <c r="OCV74" s="13"/>
      <c r="OCW74" s="13"/>
      <c r="OCX74" s="13"/>
      <c r="OCY74" s="13"/>
      <c r="OCZ74" s="13"/>
      <c r="ODA74" s="13"/>
      <c r="ODB74" s="13"/>
      <c r="ODC74" s="13"/>
      <c r="ODD74" s="13"/>
      <c r="ODE74" s="13"/>
      <c r="ODF74" s="13"/>
      <c r="ODG74" s="13"/>
      <c r="ODH74" s="13"/>
      <c r="ODI74" s="13"/>
      <c r="ODJ74" s="13"/>
      <c r="ODK74" s="13"/>
      <c r="ODL74" s="13"/>
      <c r="ODM74" s="13"/>
      <c r="ODN74" s="13"/>
      <c r="ODO74" s="13"/>
      <c r="ODP74" s="13"/>
      <c r="ODQ74" s="13"/>
      <c r="ODR74" s="13"/>
      <c r="ODS74" s="13"/>
      <c r="ODT74" s="13"/>
      <c r="ODU74" s="13"/>
      <c r="ODV74" s="13"/>
      <c r="ODW74" s="13"/>
      <c r="ODX74" s="13"/>
      <c r="ODY74" s="13"/>
      <c r="ODZ74" s="13"/>
      <c r="OEA74" s="13"/>
      <c r="OEB74" s="13"/>
      <c r="OEC74" s="13"/>
      <c r="OED74" s="13"/>
      <c r="OEE74" s="13"/>
      <c r="OEF74" s="13"/>
      <c r="OEG74" s="13"/>
      <c r="OEH74" s="13"/>
      <c r="OEI74" s="13"/>
      <c r="OEJ74" s="13"/>
      <c r="OEK74" s="13"/>
      <c r="OEL74" s="13"/>
      <c r="OEM74" s="13"/>
      <c r="OEN74" s="13"/>
      <c r="OEO74" s="13"/>
      <c r="OEP74" s="13"/>
      <c r="OEQ74" s="13"/>
      <c r="OER74" s="13"/>
      <c r="OES74" s="13"/>
      <c r="OET74" s="13"/>
      <c r="OEU74" s="13"/>
      <c r="OEV74" s="13"/>
      <c r="OEW74" s="13"/>
      <c r="OEX74" s="13"/>
      <c r="OEY74" s="13"/>
      <c r="OEZ74" s="13"/>
      <c r="OFA74" s="13"/>
      <c r="OFB74" s="13"/>
      <c r="OFC74" s="13"/>
      <c r="OFD74" s="13"/>
      <c r="OFE74" s="13"/>
      <c r="OFF74" s="13"/>
      <c r="OFG74" s="13"/>
      <c r="OFH74" s="13"/>
      <c r="OFI74" s="13"/>
      <c r="OFJ74" s="13"/>
      <c r="OFK74" s="13"/>
      <c r="OFL74" s="13"/>
      <c r="OFM74" s="13"/>
      <c r="OFN74" s="13"/>
      <c r="OFO74" s="13"/>
      <c r="OFP74" s="13"/>
      <c r="OFQ74" s="13"/>
      <c r="OFR74" s="13"/>
      <c r="OFS74" s="13"/>
      <c r="OFT74" s="13"/>
      <c r="OFU74" s="13"/>
      <c r="OFV74" s="13"/>
      <c r="OFW74" s="13"/>
      <c r="OFX74" s="13"/>
      <c r="OFY74" s="13"/>
      <c r="OFZ74" s="13"/>
      <c r="OGA74" s="13"/>
      <c r="OGB74" s="13"/>
      <c r="OGC74" s="13"/>
      <c r="OGD74" s="13"/>
      <c r="OGE74" s="13"/>
      <c r="OGF74" s="13"/>
      <c r="OGG74" s="13"/>
      <c r="OGH74" s="13"/>
      <c r="OGI74" s="13"/>
      <c r="OGJ74" s="13"/>
      <c r="OGK74" s="13"/>
      <c r="OGL74" s="13"/>
      <c r="OGM74" s="13"/>
      <c r="OGN74" s="13"/>
      <c r="OGO74" s="13"/>
      <c r="OGP74" s="13"/>
      <c r="OGQ74" s="13"/>
      <c r="OGR74" s="13"/>
      <c r="OGS74" s="13"/>
      <c r="OGT74" s="13"/>
      <c r="OGU74" s="13"/>
      <c r="OGV74" s="13"/>
      <c r="OGW74" s="13"/>
      <c r="OGX74" s="13"/>
      <c r="OGY74" s="13"/>
      <c r="OGZ74" s="13"/>
      <c r="OHA74" s="13"/>
      <c r="OHB74" s="13"/>
      <c r="OHC74" s="13"/>
      <c r="OHD74" s="13"/>
      <c r="OHE74" s="13"/>
      <c r="OHF74" s="13"/>
      <c r="OHG74" s="13"/>
      <c r="OHH74" s="13"/>
      <c r="OHI74" s="13"/>
      <c r="OHJ74" s="13"/>
      <c r="OHK74" s="13"/>
      <c r="OHL74" s="13"/>
      <c r="OHM74" s="13"/>
      <c r="OHN74" s="13"/>
      <c r="OHO74" s="13"/>
      <c r="OHP74" s="13"/>
      <c r="OHQ74" s="13"/>
      <c r="OHR74" s="13"/>
      <c r="OHS74" s="13"/>
      <c r="OHT74" s="13"/>
      <c r="OHU74" s="13"/>
      <c r="OHV74" s="13"/>
      <c r="OHW74" s="13"/>
      <c r="OHX74" s="13"/>
      <c r="OHY74" s="13"/>
      <c r="OHZ74" s="13"/>
      <c r="OIA74" s="13"/>
      <c r="OIB74" s="13"/>
      <c r="OIC74" s="13"/>
      <c r="OID74" s="13"/>
      <c r="OIE74" s="13"/>
      <c r="OIF74" s="13"/>
      <c r="OIG74" s="13"/>
      <c r="OIH74" s="13"/>
      <c r="OII74" s="13"/>
      <c r="OIJ74" s="13"/>
      <c r="OIK74" s="13"/>
      <c r="OIL74" s="13"/>
      <c r="OIM74" s="13"/>
      <c r="OIN74" s="13"/>
      <c r="OIO74" s="13"/>
      <c r="OIP74" s="13"/>
      <c r="OIQ74" s="13"/>
      <c r="OIR74" s="13"/>
      <c r="OIS74" s="13"/>
      <c r="OIT74" s="13"/>
      <c r="OIU74" s="13"/>
      <c r="OIV74" s="13"/>
      <c r="OIW74" s="13"/>
      <c r="OIX74" s="13"/>
      <c r="OIY74" s="13"/>
      <c r="OIZ74" s="13"/>
      <c r="OJA74" s="13"/>
      <c r="OJB74" s="13"/>
      <c r="OJC74" s="13"/>
      <c r="OJD74" s="13"/>
      <c r="OJE74" s="13"/>
      <c r="OJF74" s="13"/>
      <c r="OJG74" s="13"/>
      <c r="OJH74" s="13"/>
      <c r="OJI74" s="13"/>
      <c r="OJJ74" s="13"/>
      <c r="OJK74" s="13"/>
      <c r="OJL74" s="13"/>
      <c r="OJM74" s="13"/>
      <c r="OJN74" s="13"/>
      <c r="OJO74" s="13"/>
      <c r="OJP74" s="13"/>
      <c r="OJQ74" s="13"/>
      <c r="OJR74" s="13"/>
      <c r="OJS74" s="13"/>
      <c r="OJT74" s="13"/>
      <c r="OJU74" s="13"/>
      <c r="OJV74" s="13"/>
      <c r="OJW74" s="13"/>
      <c r="OJX74" s="13"/>
      <c r="OJY74" s="13"/>
      <c r="OJZ74" s="13"/>
      <c r="OKA74" s="13"/>
      <c r="OKB74" s="13"/>
      <c r="OKC74" s="13"/>
      <c r="OKD74" s="13"/>
      <c r="OKE74" s="13"/>
      <c r="OKF74" s="13"/>
      <c r="OKG74" s="13"/>
      <c r="OKH74" s="13"/>
      <c r="OKI74" s="13"/>
      <c r="OKJ74" s="13"/>
      <c r="OKK74" s="13"/>
      <c r="OKL74" s="13"/>
      <c r="OKM74" s="13"/>
      <c r="OKN74" s="13"/>
      <c r="OKO74" s="13"/>
      <c r="OKP74" s="13"/>
      <c r="OKQ74" s="13"/>
      <c r="OKR74" s="13"/>
      <c r="OKS74" s="13"/>
      <c r="OKT74" s="13"/>
      <c r="OKU74" s="13"/>
      <c r="OKV74" s="13"/>
      <c r="OKW74" s="13"/>
      <c r="OKX74" s="13"/>
      <c r="OKY74" s="13"/>
      <c r="OKZ74" s="13"/>
      <c r="OLA74" s="13"/>
      <c r="OLB74" s="13"/>
      <c r="OLC74" s="13"/>
      <c r="OLD74" s="13"/>
      <c r="OLE74" s="13"/>
      <c r="OLF74" s="13"/>
      <c r="OLG74" s="13"/>
      <c r="OLH74" s="13"/>
      <c r="OLI74" s="13"/>
      <c r="OLJ74" s="13"/>
      <c r="OLK74" s="13"/>
      <c r="OLL74" s="13"/>
      <c r="OLM74" s="13"/>
      <c r="OLN74" s="13"/>
      <c r="OLO74" s="13"/>
      <c r="OLP74" s="13"/>
      <c r="OLQ74" s="13"/>
      <c r="OLR74" s="13"/>
      <c r="OLS74" s="13"/>
      <c r="OLT74" s="13"/>
      <c r="OLU74" s="13"/>
      <c r="OLV74" s="13"/>
      <c r="OLW74" s="13"/>
      <c r="OLX74" s="13"/>
      <c r="OLY74" s="13"/>
      <c r="OLZ74" s="13"/>
      <c r="OMA74" s="13"/>
      <c r="OMB74" s="13"/>
      <c r="OMC74" s="13"/>
      <c r="OMD74" s="13"/>
      <c r="OME74" s="13"/>
      <c r="OMF74" s="13"/>
      <c r="OMG74" s="13"/>
      <c r="OMH74" s="13"/>
      <c r="OMI74" s="13"/>
      <c r="OMJ74" s="13"/>
      <c r="OMK74" s="13"/>
      <c r="OML74" s="13"/>
      <c r="OMM74" s="13"/>
      <c r="OMN74" s="13"/>
      <c r="OMO74" s="13"/>
      <c r="OMP74" s="13"/>
      <c r="OMQ74" s="13"/>
      <c r="OMR74" s="13"/>
      <c r="OMS74" s="13"/>
      <c r="OMT74" s="13"/>
      <c r="OMU74" s="13"/>
      <c r="OMV74" s="13"/>
      <c r="OMW74" s="13"/>
      <c r="OMX74" s="13"/>
      <c r="OMY74" s="13"/>
      <c r="OMZ74" s="13"/>
      <c r="ONA74" s="13"/>
      <c r="ONB74" s="13"/>
      <c r="ONC74" s="13"/>
      <c r="OND74" s="13"/>
      <c r="ONE74" s="13"/>
      <c r="ONF74" s="13"/>
      <c r="ONG74" s="13"/>
      <c r="ONH74" s="13"/>
      <c r="ONI74" s="13"/>
      <c r="ONJ74" s="13"/>
      <c r="ONK74" s="13"/>
      <c r="ONL74" s="13"/>
      <c r="ONM74" s="13"/>
      <c r="ONN74" s="13"/>
      <c r="ONO74" s="13"/>
      <c r="ONP74" s="13"/>
      <c r="ONQ74" s="13"/>
      <c r="ONR74" s="13"/>
      <c r="ONS74" s="13"/>
      <c r="ONT74" s="13"/>
      <c r="ONU74" s="13"/>
      <c r="ONV74" s="13"/>
      <c r="ONW74" s="13"/>
      <c r="ONX74" s="13"/>
      <c r="ONY74" s="13"/>
      <c r="ONZ74" s="13"/>
      <c r="OOA74" s="13"/>
      <c r="OOB74" s="13"/>
      <c r="OOC74" s="13"/>
      <c r="OOD74" s="13"/>
      <c r="OOE74" s="13"/>
      <c r="OOF74" s="13"/>
      <c r="OOG74" s="13"/>
      <c r="OOH74" s="13"/>
      <c r="OOI74" s="13"/>
      <c r="OOJ74" s="13"/>
      <c r="OOK74" s="13"/>
      <c r="OOL74" s="13"/>
      <c r="OOM74" s="13"/>
      <c r="OON74" s="13"/>
      <c r="OOO74" s="13"/>
      <c r="OOP74" s="13"/>
      <c r="OOQ74" s="13"/>
      <c r="OOR74" s="13"/>
      <c r="OOS74" s="13"/>
      <c r="OOT74" s="13"/>
      <c r="OOU74" s="13"/>
      <c r="OOV74" s="13"/>
      <c r="OOW74" s="13"/>
      <c r="OOX74" s="13"/>
      <c r="OOY74" s="13"/>
      <c r="OOZ74" s="13"/>
      <c r="OPA74" s="13"/>
      <c r="OPB74" s="13"/>
      <c r="OPC74" s="13"/>
      <c r="OPD74" s="13"/>
      <c r="OPE74" s="13"/>
      <c r="OPF74" s="13"/>
      <c r="OPG74" s="13"/>
      <c r="OPH74" s="13"/>
      <c r="OPI74" s="13"/>
      <c r="OPJ74" s="13"/>
      <c r="OPK74" s="13"/>
      <c r="OPL74" s="13"/>
      <c r="OPM74" s="13"/>
      <c r="OPN74" s="13"/>
      <c r="OPO74" s="13"/>
      <c r="OPP74" s="13"/>
      <c r="OPQ74" s="13"/>
      <c r="OPR74" s="13"/>
      <c r="OPS74" s="13"/>
      <c r="OPT74" s="13"/>
      <c r="OPU74" s="13"/>
      <c r="OPV74" s="13"/>
      <c r="OPW74" s="13"/>
      <c r="OPX74" s="13"/>
      <c r="OPY74" s="13"/>
      <c r="OPZ74" s="13"/>
      <c r="OQA74" s="13"/>
      <c r="OQB74" s="13"/>
      <c r="OQC74" s="13"/>
      <c r="OQD74" s="13"/>
      <c r="OQE74" s="13"/>
      <c r="OQF74" s="13"/>
      <c r="OQG74" s="13"/>
      <c r="OQH74" s="13"/>
      <c r="OQI74" s="13"/>
      <c r="OQJ74" s="13"/>
      <c r="OQK74" s="13"/>
      <c r="OQL74" s="13"/>
      <c r="OQM74" s="13"/>
      <c r="OQN74" s="13"/>
      <c r="OQO74" s="13"/>
      <c r="OQP74" s="13"/>
      <c r="OQQ74" s="13"/>
      <c r="OQR74" s="13"/>
      <c r="OQS74" s="13"/>
      <c r="OQT74" s="13"/>
      <c r="OQU74" s="13"/>
      <c r="OQV74" s="13"/>
      <c r="OQW74" s="13"/>
      <c r="OQX74" s="13"/>
      <c r="OQY74" s="13"/>
      <c r="OQZ74" s="13"/>
      <c r="ORA74" s="13"/>
      <c r="ORB74" s="13"/>
      <c r="ORC74" s="13"/>
      <c r="ORD74" s="13"/>
      <c r="ORE74" s="13"/>
      <c r="ORF74" s="13"/>
      <c r="ORG74" s="13"/>
      <c r="ORH74" s="13"/>
      <c r="ORI74" s="13"/>
      <c r="ORJ74" s="13"/>
      <c r="ORK74" s="13"/>
      <c r="ORL74" s="13"/>
      <c r="ORM74" s="13"/>
      <c r="ORN74" s="13"/>
      <c r="ORO74" s="13"/>
      <c r="ORP74" s="13"/>
      <c r="ORQ74" s="13"/>
      <c r="ORR74" s="13"/>
      <c r="ORS74" s="13"/>
      <c r="ORT74" s="13"/>
      <c r="ORU74" s="13"/>
      <c r="ORV74" s="13"/>
      <c r="ORW74" s="13"/>
      <c r="ORX74" s="13"/>
      <c r="ORY74" s="13"/>
      <c r="ORZ74" s="13"/>
      <c r="OSA74" s="13"/>
      <c r="OSB74" s="13"/>
      <c r="OSC74" s="13"/>
      <c r="OSD74" s="13"/>
      <c r="OSE74" s="13"/>
      <c r="OSF74" s="13"/>
      <c r="OSG74" s="13"/>
      <c r="OSH74" s="13"/>
      <c r="OSI74" s="13"/>
      <c r="OSJ74" s="13"/>
      <c r="OSK74" s="13"/>
      <c r="OSL74" s="13"/>
      <c r="OSM74" s="13"/>
      <c r="OSN74" s="13"/>
      <c r="OSO74" s="13"/>
      <c r="OSP74" s="13"/>
      <c r="OSQ74" s="13"/>
      <c r="OSR74" s="13"/>
      <c r="OSS74" s="13"/>
      <c r="OST74" s="13"/>
      <c r="OSU74" s="13"/>
      <c r="OSV74" s="13"/>
      <c r="OSW74" s="13"/>
      <c r="OSX74" s="13"/>
      <c r="OSY74" s="13"/>
      <c r="OSZ74" s="13"/>
      <c r="OTA74" s="13"/>
      <c r="OTB74" s="13"/>
      <c r="OTC74" s="13"/>
      <c r="OTD74" s="13"/>
      <c r="OTE74" s="13"/>
      <c r="OTF74" s="13"/>
      <c r="OTG74" s="13"/>
      <c r="OTH74" s="13"/>
      <c r="OTI74" s="13"/>
      <c r="OTJ74" s="13"/>
      <c r="OTK74" s="13"/>
      <c r="OTL74" s="13"/>
      <c r="OTM74" s="13"/>
      <c r="OTN74" s="13"/>
      <c r="OTO74" s="13"/>
      <c r="OTP74" s="13"/>
      <c r="OTQ74" s="13"/>
      <c r="OTR74" s="13"/>
      <c r="OTS74" s="13"/>
      <c r="OTT74" s="13"/>
      <c r="OTU74" s="13"/>
      <c r="OTV74" s="13"/>
      <c r="OTW74" s="13"/>
      <c r="OTX74" s="13"/>
      <c r="OTY74" s="13"/>
      <c r="OTZ74" s="13"/>
      <c r="OUA74" s="13"/>
      <c r="OUB74" s="13"/>
      <c r="OUC74" s="13"/>
      <c r="OUD74" s="13"/>
      <c r="OUE74" s="13"/>
      <c r="OUF74" s="13"/>
      <c r="OUG74" s="13"/>
      <c r="OUH74" s="13"/>
      <c r="OUI74" s="13"/>
      <c r="OUJ74" s="13"/>
      <c r="OUK74" s="13"/>
      <c r="OUL74" s="13"/>
      <c r="OUM74" s="13"/>
      <c r="OUN74" s="13"/>
      <c r="OUO74" s="13"/>
      <c r="OUP74" s="13"/>
      <c r="OUQ74" s="13"/>
      <c r="OUR74" s="13"/>
      <c r="OUS74" s="13"/>
      <c r="OUT74" s="13"/>
      <c r="OUU74" s="13"/>
      <c r="OUV74" s="13"/>
      <c r="OUW74" s="13"/>
      <c r="OUX74" s="13"/>
      <c r="OUY74" s="13"/>
      <c r="OUZ74" s="13"/>
      <c r="OVA74" s="13"/>
      <c r="OVB74" s="13"/>
      <c r="OVC74" s="13"/>
      <c r="OVD74" s="13"/>
      <c r="OVE74" s="13"/>
      <c r="OVF74" s="13"/>
      <c r="OVG74" s="13"/>
      <c r="OVH74" s="13"/>
      <c r="OVI74" s="13"/>
      <c r="OVJ74" s="13"/>
      <c r="OVK74" s="13"/>
      <c r="OVL74" s="13"/>
      <c r="OVM74" s="13"/>
      <c r="OVN74" s="13"/>
      <c r="OVO74" s="13"/>
      <c r="OVP74" s="13"/>
      <c r="OVQ74" s="13"/>
      <c r="OVR74" s="13"/>
      <c r="OVS74" s="13"/>
      <c r="OVT74" s="13"/>
      <c r="OVU74" s="13"/>
      <c r="OVV74" s="13"/>
      <c r="OVW74" s="13"/>
      <c r="OVX74" s="13"/>
      <c r="OVY74" s="13"/>
      <c r="OVZ74" s="13"/>
      <c r="OWA74" s="13"/>
      <c r="OWB74" s="13"/>
      <c r="OWC74" s="13"/>
      <c r="OWD74" s="13"/>
      <c r="OWE74" s="13"/>
      <c r="OWF74" s="13"/>
      <c r="OWG74" s="13"/>
      <c r="OWH74" s="13"/>
      <c r="OWI74" s="13"/>
      <c r="OWJ74" s="13"/>
      <c r="OWK74" s="13"/>
      <c r="OWL74" s="13"/>
      <c r="OWM74" s="13"/>
      <c r="OWN74" s="13"/>
      <c r="OWO74" s="13"/>
      <c r="OWP74" s="13"/>
      <c r="OWQ74" s="13"/>
      <c r="OWR74" s="13"/>
      <c r="OWS74" s="13"/>
      <c r="OWT74" s="13"/>
      <c r="OWU74" s="13"/>
      <c r="OWV74" s="13"/>
      <c r="OWW74" s="13"/>
      <c r="OWX74" s="13"/>
      <c r="OWY74" s="13"/>
      <c r="OWZ74" s="13"/>
      <c r="OXA74" s="13"/>
      <c r="OXB74" s="13"/>
      <c r="OXC74" s="13"/>
      <c r="OXD74" s="13"/>
      <c r="OXE74" s="13"/>
      <c r="OXF74" s="13"/>
      <c r="OXG74" s="13"/>
      <c r="OXH74" s="13"/>
      <c r="OXI74" s="13"/>
      <c r="OXJ74" s="13"/>
      <c r="OXK74" s="13"/>
      <c r="OXL74" s="13"/>
      <c r="OXM74" s="13"/>
      <c r="OXN74" s="13"/>
      <c r="OXO74" s="13"/>
      <c r="OXP74" s="13"/>
      <c r="OXQ74" s="13"/>
      <c r="OXR74" s="13"/>
      <c r="OXS74" s="13"/>
      <c r="OXT74" s="13"/>
      <c r="OXU74" s="13"/>
      <c r="OXV74" s="13"/>
      <c r="OXW74" s="13"/>
      <c r="OXX74" s="13"/>
      <c r="OXY74" s="13"/>
      <c r="OXZ74" s="13"/>
      <c r="OYA74" s="13"/>
      <c r="OYB74" s="13"/>
      <c r="OYC74" s="13"/>
      <c r="OYD74" s="13"/>
      <c r="OYE74" s="13"/>
      <c r="OYF74" s="13"/>
      <c r="OYG74" s="13"/>
      <c r="OYH74" s="13"/>
      <c r="OYI74" s="13"/>
      <c r="OYJ74" s="13"/>
      <c r="OYK74" s="13"/>
      <c r="OYL74" s="13"/>
      <c r="OYM74" s="13"/>
      <c r="OYN74" s="13"/>
      <c r="OYO74" s="13"/>
      <c r="OYP74" s="13"/>
      <c r="OYQ74" s="13"/>
      <c r="OYR74" s="13"/>
      <c r="OYS74" s="13"/>
      <c r="OYT74" s="13"/>
      <c r="OYU74" s="13"/>
      <c r="OYV74" s="13"/>
      <c r="OYW74" s="13"/>
      <c r="OYX74" s="13"/>
      <c r="OYY74" s="13"/>
      <c r="OYZ74" s="13"/>
      <c r="OZA74" s="13"/>
      <c r="OZB74" s="13"/>
      <c r="OZC74" s="13"/>
      <c r="OZD74" s="13"/>
      <c r="OZE74" s="13"/>
      <c r="OZF74" s="13"/>
      <c r="OZG74" s="13"/>
      <c r="OZH74" s="13"/>
      <c r="OZI74" s="13"/>
      <c r="OZJ74" s="13"/>
      <c r="OZK74" s="13"/>
      <c r="OZL74" s="13"/>
      <c r="OZM74" s="13"/>
      <c r="OZN74" s="13"/>
      <c r="OZO74" s="13"/>
      <c r="OZP74" s="13"/>
      <c r="OZQ74" s="13"/>
      <c r="OZR74" s="13"/>
      <c r="OZS74" s="13"/>
      <c r="OZT74" s="13"/>
      <c r="OZU74" s="13"/>
      <c r="OZV74" s="13"/>
      <c r="OZW74" s="13"/>
      <c r="OZX74" s="13"/>
      <c r="OZY74" s="13"/>
      <c r="OZZ74" s="13"/>
      <c r="PAA74" s="13"/>
      <c r="PAB74" s="13"/>
      <c r="PAC74" s="13"/>
      <c r="PAD74" s="13"/>
      <c r="PAE74" s="13"/>
      <c r="PAF74" s="13"/>
      <c r="PAG74" s="13"/>
      <c r="PAH74" s="13"/>
      <c r="PAI74" s="13"/>
      <c r="PAJ74" s="13"/>
      <c r="PAK74" s="13"/>
      <c r="PAL74" s="13"/>
      <c r="PAM74" s="13"/>
      <c r="PAN74" s="13"/>
      <c r="PAO74" s="13"/>
      <c r="PAP74" s="13"/>
      <c r="PAQ74" s="13"/>
      <c r="PAR74" s="13"/>
      <c r="PAS74" s="13"/>
      <c r="PAT74" s="13"/>
      <c r="PAU74" s="13"/>
      <c r="PAV74" s="13"/>
      <c r="PAW74" s="13"/>
      <c r="PAX74" s="13"/>
      <c r="PAY74" s="13"/>
      <c r="PAZ74" s="13"/>
      <c r="PBA74" s="13"/>
      <c r="PBB74" s="13"/>
      <c r="PBC74" s="13"/>
      <c r="PBD74" s="13"/>
      <c r="PBE74" s="13"/>
      <c r="PBF74" s="13"/>
      <c r="PBG74" s="13"/>
      <c r="PBH74" s="13"/>
      <c r="PBI74" s="13"/>
      <c r="PBJ74" s="13"/>
      <c r="PBK74" s="13"/>
      <c r="PBL74" s="13"/>
      <c r="PBM74" s="13"/>
      <c r="PBN74" s="13"/>
      <c r="PBO74" s="13"/>
      <c r="PBP74" s="13"/>
      <c r="PBQ74" s="13"/>
      <c r="PBR74" s="13"/>
      <c r="PBS74" s="13"/>
      <c r="PBT74" s="13"/>
      <c r="PBU74" s="13"/>
      <c r="PBV74" s="13"/>
      <c r="PBW74" s="13"/>
      <c r="PBX74" s="13"/>
      <c r="PBY74" s="13"/>
      <c r="PBZ74" s="13"/>
      <c r="PCA74" s="13"/>
      <c r="PCB74" s="13"/>
      <c r="PCC74" s="13"/>
      <c r="PCD74" s="13"/>
      <c r="PCE74" s="13"/>
      <c r="PCF74" s="13"/>
      <c r="PCG74" s="13"/>
      <c r="PCH74" s="13"/>
      <c r="PCI74" s="13"/>
      <c r="PCJ74" s="13"/>
      <c r="PCK74" s="13"/>
      <c r="PCL74" s="13"/>
      <c r="PCM74" s="13"/>
      <c r="PCN74" s="13"/>
      <c r="PCO74" s="13"/>
      <c r="PCP74" s="13"/>
      <c r="PCQ74" s="13"/>
      <c r="PCR74" s="13"/>
      <c r="PCS74" s="13"/>
      <c r="PCT74" s="13"/>
      <c r="PCU74" s="13"/>
      <c r="PCV74" s="13"/>
      <c r="PCW74" s="13"/>
      <c r="PCX74" s="13"/>
      <c r="PCY74" s="13"/>
      <c r="PCZ74" s="13"/>
      <c r="PDA74" s="13"/>
      <c r="PDB74" s="13"/>
      <c r="PDC74" s="13"/>
      <c r="PDD74" s="13"/>
      <c r="PDE74" s="13"/>
      <c r="PDF74" s="13"/>
      <c r="PDG74" s="13"/>
      <c r="PDH74" s="13"/>
      <c r="PDI74" s="13"/>
      <c r="PDJ74" s="13"/>
      <c r="PDK74" s="13"/>
      <c r="PDL74" s="13"/>
      <c r="PDM74" s="13"/>
      <c r="PDN74" s="13"/>
      <c r="PDO74" s="13"/>
      <c r="PDP74" s="13"/>
      <c r="PDQ74" s="13"/>
      <c r="PDR74" s="13"/>
      <c r="PDS74" s="13"/>
      <c r="PDT74" s="13"/>
      <c r="PDU74" s="13"/>
      <c r="PDV74" s="13"/>
      <c r="PDW74" s="13"/>
      <c r="PDX74" s="13"/>
      <c r="PDY74" s="13"/>
      <c r="PDZ74" s="13"/>
      <c r="PEA74" s="13"/>
      <c r="PEB74" s="13"/>
      <c r="PEC74" s="13"/>
      <c r="PED74" s="13"/>
      <c r="PEE74" s="13"/>
      <c r="PEF74" s="13"/>
      <c r="PEG74" s="13"/>
      <c r="PEH74" s="13"/>
      <c r="PEI74" s="13"/>
      <c r="PEJ74" s="13"/>
      <c r="PEK74" s="13"/>
      <c r="PEL74" s="13"/>
      <c r="PEM74" s="13"/>
      <c r="PEN74" s="13"/>
      <c r="PEO74" s="13"/>
      <c r="PEP74" s="13"/>
      <c r="PEQ74" s="13"/>
      <c r="PER74" s="13"/>
      <c r="PES74" s="13"/>
      <c r="PET74" s="13"/>
      <c r="PEU74" s="13"/>
      <c r="PEV74" s="13"/>
      <c r="PEW74" s="13"/>
      <c r="PEX74" s="13"/>
      <c r="PEY74" s="13"/>
      <c r="PEZ74" s="13"/>
      <c r="PFA74" s="13"/>
      <c r="PFB74" s="13"/>
      <c r="PFC74" s="13"/>
      <c r="PFD74" s="13"/>
      <c r="PFE74" s="13"/>
      <c r="PFF74" s="13"/>
      <c r="PFG74" s="13"/>
      <c r="PFH74" s="13"/>
      <c r="PFI74" s="13"/>
      <c r="PFJ74" s="13"/>
      <c r="PFK74" s="13"/>
      <c r="PFL74" s="13"/>
      <c r="PFM74" s="13"/>
      <c r="PFN74" s="13"/>
      <c r="PFO74" s="13"/>
      <c r="PFP74" s="13"/>
      <c r="PFQ74" s="13"/>
      <c r="PFR74" s="13"/>
      <c r="PFS74" s="13"/>
      <c r="PFT74" s="13"/>
      <c r="PFU74" s="13"/>
      <c r="PFV74" s="13"/>
      <c r="PFW74" s="13"/>
      <c r="PFX74" s="13"/>
      <c r="PFY74" s="13"/>
      <c r="PFZ74" s="13"/>
      <c r="PGA74" s="13"/>
      <c r="PGB74" s="13"/>
      <c r="PGC74" s="13"/>
      <c r="PGD74" s="13"/>
      <c r="PGE74" s="13"/>
      <c r="PGF74" s="13"/>
      <c r="PGG74" s="13"/>
      <c r="PGH74" s="13"/>
      <c r="PGI74" s="13"/>
      <c r="PGJ74" s="13"/>
      <c r="PGK74" s="13"/>
      <c r="PGL74" s="13"/>
      <c r="PGM74" s="13"/>
      <c r="PGN74" s="13"/>
      <c r="PGO74" s="13"/>
      <c r="PGP74" s="13"/>
      <c r="PGQ74" s="13"/>
      <c r="PGR74" s="13"/>
      <c r="PGS74" s="13"/>
      <c r="PGT74" s="13"/>
      <c r="PGU74" s="13"/>
      <c r="PGV74" s="13"/>
      <c r="PGW74" s="13"/>
      <c r="PGX74" s="13"/>
      <c r="PGY74" s="13"/>
      <c r="PGZ74" s="13"/>
      <c r="PHA74" s="13"/>
      <c r="PHB74" s="13"/>
      <c r="PHC74" s="13"/>
      <c r="PHD74" s="13"/>
      <c r="PHE74" s="13"/>
      <c r="PHF74" s="13"/>
      <c r="PHG74" s="13"/>
      <c r="PHH74" s="13"/>
      <c r="PHI74" s="13"/>
      <c r="PHJ74" s="13"/>
      <c r="PHK74" s="13"/>
      <c r="PHL74" s="13"/>
      <c r="PHM74" s="13"/>
      <c r="PHN74" s="13"/>
      <c r="PHO74" s="13"/>
      <c r="PHP74" s="13"/>
      <c r="PHQ74" s="13"/>
      <c r="PHR74" s="13"/>
      <c r="PHS74" s="13"/>
      <c r="PHT74" s="13"/>
      <c r="PHU74" s="13"/>
      <c r="PHV74" s="13"/>
      <c r="PHW74" s="13"/>
      <c r="PHX74" s="13"/>
      <c r="PHY74" s="13"/>
      <c r="PHZ74" s="13"/>
      <c r="PIA74" s="13"/>
      <c r="PIB74" s="13"/>
      <c r="PIC74" s="13"/>
      <c r="PID74" s="13"/>
      <c r="PIE74" s="13"/>
      <c r="PIF74" s="13"/>
      <c r="PIG74" s="13"/>
      <c r="PIH74" s="13"/>
      <c r="PII74" s="13"/>
      <c r="PIJ74" s="13"/>
      <c r="PIK74" s="13"/>
      <c r="PIL74" s="13"/>
      <c r="PIM74" s="13"/>
      <c r="PIN74" s="13"/>
      <c r="PIO74" s="13"/>
      <c r="PIP74" s="13"/>
      <c r="PIQ74" s="13"/>
      <c r="PIR74" s="13"/>
      <c r="PIS74" s="13"/>
      <c r="PIT74" s="13"/>
      <c r="PIU74" s="13"/>
      <c r="PIV74" s="13"/>
      <c r="PIW74" s="13"/>
      <c r="PIX74" s="13"/>
      <c r="PIY74" s="13"/>
      <c r="PIZ74" s="13"/>
      <c r="PJA74" s="13"/>
      <c r="PJB74" s="13"/>
      <c r="PJC74" s="13"/>
      <c r="PJD74" s="13"/>
      <c r="PJE74" s="13"/>
      <c r="PJF74" s="13"/>
      <c r="PJG74" s="13"/>
      <c r="PJH74" s="13"/>
      <c r="PJI74" s="13"/>
      <c r="PJJ74" s="13"/>
      <c r="PJK74" s="13"/>
      <c r="PJL74" s="13"/>
      <c r="PJM74" s="13"/>
      <c r="PJN74" s="13"/>
      <c r="PJO74" s="13"/>
      <c r="PJP74" s="13"/>
      <c r="PJQ74" s="13"/>
      <c r="PJR74" s="13"/>
      <c r="PJS74" s="13"/>
      <c r="PJT74" s="13"/>
      <c r="PJU74" s="13"/>
      <c r="PJV74" s="13"/>
      <c r="PJW74" s="13"/>
      <c r="PJX74" s="13"/>
      <c r="PJY74" s="13"/>
      <c r="PJZ74" s="13"/>
      <c r="PKA74" s="13"/>
      <c r="PKB74" s="13"/>
      <c r="PKC74" s="13"/>
      <c r="PKD74" s="13"/>
      <c r="PKE74" s="13"/>
      <c r="PKF74" s="13"/>
      <c r="PKG74" s="13"/>
      <c r="PKH74" s="13"/>
      <c r="PKI74" s="13"/>
      <c r="PKJ74" s="13"/>
      <c r="PKK74" s="13"/>
      <c r="PKL74" s="13"/>
      <c r="PKM74" s="13"/>
      <c r="PKN74" s="13"/>
      <c r="PKO74" s="13"/>
      <c r="PKP74" s="13"/>
      <c r="PKQ74" s="13"/>
      <c r="PKR74" s="13"/>
      <c r="PKS74" s="13"/>
      <c r="PKT74" s="13"/>
      <c r="PKU74" s="13"/>
      <c r="PKV74" s="13"/>
      <c r="PKW74" s="13"/>
      <c r="PKX74" s="13"/>
      <c r="PKY74" s="13"/>
      <c r="PKZ74" s="13"/>
      <c r="PLA74" s="13"/>
      <c r="PLB74" s="13"/>
      <c r="PLC74" s="13"/>
      <c r="PLD74" s="13"/>
      <c r="PLE74" s="13"/>
      <c r="PLF74" s="13"/>
      <c r="PLG74" s="13"/>
      <c r="PLH74" s="13"/>
      <c r="PLI74" s="13"/>
      <c r="PLJ74" s="13"/>
      <c r="PLK74" s="13"/>
      <c r="PLL74" s="13"/>
      <c r="PLM74" s="13"/>
      <c r="PLN74" s="13"/>
      <c r="PLO74" s="13"/>
      <c r="PLP74" s="13"/>
      <c r="PLQ74" s="13"/>
      <c r="PLR74" s="13"/>
      <c r="PLS74" s="13"/>
      <c r="PLT74" s="13"/>
      <c r="PLU74" s="13"/>
      <c r="PLV74" s="13"/>
      <c r="PLW74" s="13"/>
      <c r="PLX74" s="13"/>
      <c r="PLY74" s="13"/>
      <c r="PLZ74" s="13"/>
      <c r="PMA74" s="13"/>
      <c r="PMB74" s="13"/>
      <c r="PMC74" s="13"/>
      <c r="PMD74" s="13"/>
      <c r="PME74" s="13"/>
      <c r="PMF74" s="13"/>
      <c r="PMG74" s="13"/>
      <c r="PMH74" s="13"/>
      <c r="PMI74" s="13"/>
      <c r="PMJ74" s="13"/>
      <c r="PMK74" s="13"/>
      <c r="PML74" s="13"/>
      <c r="PMM74" s="13"/>
      <c r="PMN74" s="13"/>
      <c r="PMO74" s="13"/>
      <c r="PMP74" s="13"/>
      <c r="PMQ74" s="13"/>
      <c r="PMR74" s="13"/>
      <c r="PMS74" s="13"/>
      <c r="PMT74" s="13"/>
      <c r="PMU74" s="13"/>
      <c r="PMV74" s="13"/>
      <c r="PMW74" s="13"/>
      <c r="PMX74" s="13"/>
      <c r="PMY74" s="13"/>
      <c r="PMZ74" s="13"/>
      <c r="PNA74" s="13"/>
      <c r="PNB74" s="13"/>
      <c r="PNC74" s="13"/>
      <c r="PND74" s="13"/>
      <c r="PNE74" s="13"/>
      <c r="PNF74" s="13"/>
      <c r="PNG74" s="13"/>
      <c r="PNH74" s="13"/>
      <c r="PNI74" s="13"/>
      <c r="PNJ74" s="13"/>
      <c r="PNK74" s="13"/>
      <c r="PNL74" s="13"/>
      <c r="PNM74" s="13"/>
      <c r="PNN74" s="13"/>
      <c r="PNO74" s="13"/>
      <c r="PNP74" s="13"/>
      <c r="PNQ74" s="13"/>
      <c r="PNR74" s="13"/>
      <c r="PNS74" s="13"/>
      <c r="PNT74" s="13"/>
      <c r="PNU74" s="13"/>
      <c r="PNV74" s="13"/>
      <c r="PNW74" s="13"/>
      <c r="PNX74" s="13"/>
      <c r="PNY74" s="13"/>
      <c r="PNZ74" s="13"/>
      <c r="POA74" s="13"/>
      <c r="POB74" s="13"/>
      <c r="POC74" s="13"/>
      <c r="POD74" s="13"/>
      <c r="POE74" s="13"/>
      <c r="POF74" s="13"/>
      <c r="POG74" s="13"/>
      <c r="POH74" s="13"/>
      <c r="POI74" s="13"/>
      <c r="POJ74" s="13"/>
      <c r="POK74" s="13"/>
      <c r="POL74" s="13"/>
      <c r="POM74" s="13"/>
      <c r="PON74" s="13"/>
      <c r="POO74" s="13"/>
      <c r="POP74" s="13"/>
      <c r="POQ74" s="13"/>
      <c r="POR74" s="13"/>
      <c r="POS74" s="13"/>
      <c r="POT74" s="13"/>
      <c r="POU74" s="13"/>
      <c r="POV74" s="13"/>
      <c r="POW74" s="13"/>
      <c r="POX74" s="13"/>
      <c r="POY74" s="13"/>
      <c r="POZ74" s="13"/>
      <c r="PPA74" s="13"/>
      <c r="PPB74" s="13"/>
      <c r="PPC74" s="13"/>
      <c r="PPD74" s="13"/>
      <c r="PPE74" s="13"/>
      <c r="PPF74" s="13"/>
      <c r="PPG74" s="13"/>
      <c r="PPH74" s="13"/>
      <c r="PPI74" s="13"/>
      <c r="PPJ74" s="13"/>
      <c r="PPK74" s="13"/>
      <c r="PPL74" s="13"/>
      <c r="PPM74" s="13"/>
      <c r="PPN74" s="13"/>
      <c r="PPO74" s="13"/>
      <c r="PPP74" s="13"/>
      <c r="PPQ74" s="13"/>
      <c r="PPR74" s="13"/>
      <c r="PPS74" s="13"/>
      <c r="PPT74" s="13"/>
      <c r="PPU74" s="13"/>
      <c r="PPV74" s="13"/>
      <c r="PPW74" s="13"/>
      <c r="PPX74" s="13"/>
      <c r="PPY74" s="13"/>
      <c r="PPZ74" s="13"/>
      <c r="PQA74" s="13"/>
      <c r="PQB74" s="13"/>
      <c r="PQC74" s="13"/>
      <c r="PQD74" s="13"/>
      <c r="PQE74" s="13"/>
      <c r="PQF74" s="13"/>
      <c r="PQG74" s="13"/>
      <c r="PQH74" s="13"/>
      <c r="PQI74" s="13"/>
      <c r="PQJ74" s="13"/>
      <c r="PQK74" s="13"/>
      <c r="PQL74" s="13"/>
      <c r="PQM74" s="13"/>
      <c r="PQN74" s="13"/>
      <c r="PQO74" s="13"/>
      <c r="PQP74" s="13"/>
      <c r="PQQ74" s="13"/>
      <c r="PQR74" s="13"/>
      <c r="PQS74" s="13"/>
      <c r="PQT74" s="13"/>
      <c r="PQU74" s="13"/>
      <c r="PQV74" s="13"/>
      <c r="PQW74" s="13"/>
      <c r="PQX74" s="13"/>
      <c r="PQY74" s="13"/>
      <c r="PQZ74" s="13"/>
      <c r="PRA74" s="13"/>
      <c r="PRB74" s="13"/>
      <c r="PRC74" s="13"/>
      <c r="PRD74" s="13"/>
      <c r="PRE74" s="13"/>
      <c r="PRF74" s="13"/>
      <c r="PRG74" s="13"/>
      <c r="PRH74" s="13"/>
      <c r="PRI74" s="13"/>
      <c r="PRJ74" s="13"/>
      <c r="PRK74" s="13"/>
      <c r="PRL74" s="13"/>
      <c r="PRM74" s="13"/>
      <c r="PRN74" s="13"/>
      <c r="PRO74" s="13"/>
      <c r="PRP74" s="13"/>
      <c r="PRQ74" s="13"/>
      <c r="PRR74" s="13"/>
      <c r="PRS74" s="13"/>
      <c r="PRT74" s="13"/>
      <c r="PRU74" s="13"/>
      <c r="PRV74" s="13"/>
      <c r="PRW74" s="13"/>
      <c r="PRX74" s="13"/>
      <c r="PRY74" s="13"/>
      <c r="PRZ74" s="13"/>
      <c r="PSA74" s="13"/>
      <c r="PSB74" s="13"/>
      <c r="PSC74" s="13"/>
      <c r="PSD74" s="13"/>
      <c r="PSE74" s="13"/>
      <c r="PSF74" s="13"/>
      <c r="PSG74" s="13"/>
      <c r="PSH74" s="13"/>
      <c r="PSI74" s="13"/>
      <c r="PSJ74" s="13"/>
      <c r="PSK74" s="13"/>
      <c r="PSL74" s="13"/>
      <c r="PSM74" s="13"/>
      <c r="PSN74" s="13"/>
      <c r="PSO74" s="13"/>
      <c r="PSP74" s="13"/>
      <c r="PSQ74" s="13"/>
      <c r="PSR74" s="13"/>
      <c r="PSS74" s="13"/>
      <c r="PST74" s="13"/>
      <c r="PSU74" s="13"/>
      <c r="PSV74" s="13"/>
      <c r="PSW74" s="13"/>
      <c r="PSX74" s="13"/>
      <c r="PSY74" s="13"/>
      <c r="PSZ74" s="13"/>
      <c r="PTA74" s="13"/>
      <c r="PTB74" s="13"/>
      <c r="PTC74" s="13"/>
      <c r="PTD74" s="13"/>
      <c r="PTE74" s="13"/>
      <c r="PTF74" s="13"/>
      <c r="PTG74" s="13"/>
      <c r="PTH74" s="13"/>
      <c r="PTI74" s="13"/>
      <c r="PTJ74" s="13"/>
      <c r="PTK74" s="13"/>
      <c r="PTL74" s="13"/>
      <c r="PTM74" s="13"/>
      <c r="PTN74" s="13"/>
      <c r="PTO74" s="13"/>
      <c r="PTP74" s="13"/>
      <c r="PTQ74" s="13"/>
      <c r="PTR74" s="13"/>
      <c r="PTS74" s="13"/>
      <c r="PTT74" s="13"/>
      <c r="PTU74" s="13"/>
      <c r="PTV74" s="13"/>
      <c r="PTW74" s="13"/>
      <c r="PTX74" s="13"/>
      <c r="PTY74" s="13"/>
      <c r="PTZ74" s="13"/>
      <c r="PUA74" s="13"/>
      <c r="PUB74" s="13"/>
      <c r="PUC74" s="13"/>
      <c r="PUD74" s="13"/>
      <c r="PUE74" s="13"/>
      <c r="PUF74" s="13"/>
      <c r="PUG74" s="13"/>
      <c r="PUH74" s="13"/>
      <c r="PUI74" s="13"/>
      <c r="PUJ74" s="13"/>
      <c r="PUK74" s="13"/>
      <c r="PUL74" s="13"/>
      <c r="PUM74" s="13"/>
      <c r="PUN74" s="13"/>
      <c r="PUO74" s="13"/>
      <c r="PUP74" s="13"/>
      <c r="PUQ74" s="13"/>
      <c r="PUR74" s="13"/>
      <c r="PUS74" s="13"/>
      <c r="PUT74" s="13"/>
      <c r="PUU74" s="13"/>
      <c r="PUV74" s="13"/>
      <c r="PUW74" s="13"/>
      <c r="PUX74" s="13"/>
      <c r="PUY74" s="13"/>
      <c r="PUZ74" s="13"/>
      <c r="PVA74" s="13"/>
      <c r="PVB74" s="13"/>
      <c r="PVC74" s="13"/>
      <c r="PVD74" s="13"/>
      <c r="PVE74" s="13"/>
      <c r="PVF74" s="13"/>
      <c r="PVG74" s="13"/>
      <c r="PVH74" s="13"/>
      <c r="PVI74" s="13"/>
      <c r="PVJ74" s="13"/>
      <c r="PVK74" s="13"/>
      <c r="PVL74" s="13"/>
      <c r="PVM74" s="13"/>
      <c r="PVN74" s="13"/>
      <c r="PVO74" s="13"/>
      <c r="PVP74" s="13"/>
      <c r="PVQ74" s="13"/>
      <c r="PVR74" s="13"/>
      <c r="PVS74" s="13"/>
      <c r="PVT74" s="13"/>
      <c r="PVU74" s="13"/>
      <c r="PVV74" s="13"/>
      <c r="PVW74" s="13"/>
      <c r="PVX74" s="13"/>
      <c r="PVY74" s="13"/>
      <c r="PVZ74" s="13"/>
      <c r="PWA74" s="13"/>
      <c r="PWB74" s="13"/>
      <c r="PWC74" s="13"/>
      <c r="PWD74" s="13"/>
      <c r="PWE74" s="13"/>
      <c r="PWF74" s="13"/>
      <c r="PWG74" s="13"/>
      <c r="PWH74" s="13"/>
      <c r="PWI74" s="13"/>
      <c r="PWJ74" s="13"/>
      <c r="PWK74" s="13"/>
      <c r="PWL74" s="13"/>
      <c r="PWM74" s="13"/>
      <c r="PWN74" s="13"/>
      <c r="PWO74" s="13"/>
      <c r="PWP74" s="13"/>
      <c r="PWQ74" s="13"/>
      <c r="PWR74" s="13"/>
      <c r="PWS74" s="13"/>
      <c r="PWT74" s="13"/>
      <c r="PWU74" s="13"/>
      <c r="PWV74" s="13"/>
      <c r="PWW74" s="13"/>
      <c r="PWX74" s="13"/>
      <c r="PWY74" s="13"/>
      <c r="PWZ74" s="13"/>
      <c r="PXA74" s="13"/>
      <c r="PXB74" s="13"/>
      <c r="PXC74" s="13"/>
      <c r="PXD74" s="13"/>
      <c r="PXE74" s="13"/>
      <c r="PXF74" s="13"/>
      <c r="PXG74" s="13"/>
      <c r="PXH74" s="13"/>
      <c r="PXI74" s="13"/>
      <c r="PXJ74" s="13"/>
      <c r="PXK74" s="13"/>
      <c r="PXL74" s="13"/>
      <c r="PXM74" s="13"/>
      <c r="PXN74" s="13"/>
      <c r="PXO74" s="13"/>
      <c r="PXP74" s="13"/>
      <c r="PXQ74" s="13"/>
      <c r="PXR74" s="13"/>
      <c r="PXS74" s="13"/>
      <c r="PXT74" s="13"/>
      <c r="PXU74" s="13"/>
      <c r="PXV74" s="13"/>
      <c r="PXW74" s="13"/>
      <c r="PXX74" s="13"/>
      <c r="PXY74" s="13"/>
      <c r="PXZ74" s="13"/>
      <c r="PYA74" s="13"/>
      <c r="PYB74" s="13"/>
      <c r="PYC74" s="13"/>
      <c r="PYD74" s="13"/>
      <c r="PYE74" s="13"/>
      <c r="PYF74" s="13"/>
      <c r="PYG74" s="13"/>
      <c r="PYH74" s="13"/>
      <c r="PYI74" s="13"/>
      <c r="PYJ74" s="13"/>
      <c r="PYK74" s="13"/>
      <c r="PYL74" s="13"/>
      <c r="PYM74" s="13"/>
      <c r="PYN74" s="13"/>
      <c r="PYO74" s="13"/>
      <c r="PYP74" s="13"/>
      <c r="PYQ74" s="13"/>
      <c r="PYR74" s="13"/>
      <c r="PYS74" s="13"/>
      <c r="PYT74" s="13"/>
      <c r="PYU74" s="13"/>
      <c r="PYV74" s="13"/>
      <c r="PYW74" s="13"/>
      <c r="PYX74" s="13"/>
      <c r="PYY74" s="13"/>
      <c r="PYZ74" s="13"/>
      <c r="PZA74" s="13"/>
      <c r="PZB74" s="13"/>
      <c r="PZC74" s="13"/>
      <c r="PZD74" s="13"/>
      <c r="PZE74" s="13"/>
      <c r="PZF74" s="13"/>
      <c r="PZG74" s="13"/>
      <c r="PZH74" s="13"/>
      <c r="PZI74" s="13"/>
      <c r="PZJ74" s="13"/>
      <c r="PZK74" s="13"/>
      <c r="PZL74" s="13"/>
      <c r="PZM74" s="13"/>
      <c r="PZN74" s="13"/>
      <c r="PZO74" s="13"/>
      <c r="PZP74" s="13"/>
      <c r="PZQ74" s="13"/>
      <c r="PZR74" s="13"/>
      <c r="PZS74" s="13"/>
      <c r="PZT74" s="13"/>
      <c r="PZU74" s="13"/>
      <c r="PZV74" s="13"/>
      <c r="PZW74" s="13"/>
      <c r="PZX74" s="13"/>
      <c r="PZY74" s="13"/>
      <c r="PZZ74" s="13"/>
      <c r="QAA74" s="13"/>
      <c r="QAB74" s="13"/>
      <c r="QAC74" s="13"/>
      <c r="QAD74" s="13"/>
      <c r="QAE74" s="13"/>
      <c r="QAF74" s="13"/>
      <c r="QAG74" s="13"/>
      <c r="QAH74" s="13"/>
      <c r="QAI74" s="13"/>
      <c r="QAJ74" s="13"/>
      <c r="QAK74" s="13"/>
      <c r="QAL74" s="13"/>
      <c r="QAM74" s="13"/>
      <c r="QAN74" s="13"/>
      <c r="QAO74" s="13"/>
      <c r="QAP74" s="13"/>
      <c r="QAQ74" s="13"/>
      <c r="QAR74" s="13"/>
      <c r="QAS74" s="13"/>
      <c r="QAT74" s="13"/>
      <c r="QAU74" s="13"/>
      <c r="QAV74" s="13"/>
      <c r="QAW74" s="13"/>
      <c r="QAX74" s="13"/>
      <c r="QAY74" s="13"/>
      <c r="QAZ74" s="13"/>
      <c r="QBA74" s="13"/>
      <c r="QBB74" s="13"/>
      <c r="QBC74" s="13"/>
      <c r="QBD74" s="13"/>
      <c r="QBE74" s="13"/>
      <c r="QBF74" s="13"/>
      <c r="QBG74" s="13"/>
      <c r="QBH74" s="13"/>
      <c r="QBI74" s="13"/>
      <c r="QBJ74" s="13"/>
      <c r="QBK74" s="13"/>
      <c r="QBL74" s="13"/>
      <c r="QBM74" s="13"/>
      <c r="QBN74" s="13"/>
      <c r="QBO74" s="13"/>
      <c r="QBP74" s="13"/>
      <c r="QBQ74" s="13"/>
      <c r="QBR74" s="13"/>
      <c r="QBS74" s="13"/>
      <c r="QBT74" s="13"/>
      <c r="QBU74" s="13"/>
      <c r="QBV74" s="13"/>
      <c r="QBW74" s="13"/>
      <c r="QBX74" s="13"/>
      <c r="QBY74" s="13"/>
      <c r="QBZ74" s="13"/>
      <c r="QCA74" s="13"/>
      <c r="QCB74" s="13"/>
      <c r="QCC74" s="13"/>
      <c r="QCD74" s="13"/>
      <c r="QCE74" s="13"/>
      <c r="QCF74" s="13"/>
      <c r="QCG74" s="13"/>
      <c r="QCH74" s="13"/>
      <c r="QCI74" s="13"/>
      <c r="QCJ74" s="13"/>
      <c r="QCK74" s="13"/>
      <c r="QCL74" s="13"/>
      <c r="QCM74" s="13"/>
      <c r="QCN74" s="13"/>
      <c r="QCO74" s="13"/>
      <c r="QCP74" s="13"/>
      <c r="QCQ74" s="13"/>
      <c r="QCR74" s="13"/>
      <c r="QCS74" s="13"/>
      <c r="QCT74" s="13"/>
      <c r="QCU74" s="13"/>
      <c r="QCV74" s="13"/>
      <c r="QCW74" s="13"/>
      <c r="QCX74" s="13"/>
      <c r="QCY74" s="13"/>
      <c r="QCZ74" s="13"/>
      <c r="QDA74" s="13"/>
      <c r="QDB74" s="13"/>
      <c r="QDC74" s="13"/>
      <c r="QDD74" s="13"/>
      <c r="QDE74" s="13"/>
      <c r="QDF74" s="13"/>
      <c r="QDG74" s="13"/>
      <c r="QDH74" s="13"/>
      <c r="QDI74" s="13"/>
      <c r="QDJ74" s="13"/>
      <c r="QDK74" s="13"/>
      <c r="QDL74" s="13"/>
      <c r="QDM74" s="13"/>
      <c r="QDN74" s="13"/>
      <c r="QDO74" s="13"/>
      <c r="QDP74" s="13"/>
      <c r="QDQ74" s="13"/>
      <c r="QDR74" s="13"/>
      <c r="QDS74" s="13"/>
      <c r="QDT74" s="13"/>
      <c r="QDU74" s="13"/>
      <c r="QDV74" s="13"/>
      <c r="QDW74" s="13"/>
      <c r="QDX74" s="13"/>
      <c r="QDY74" s="13"/>
      <c r="QDZ74" s="13"/>
      <c r="QEA74" s="13"/>
      <c r="QEB74" s="13"/>
      <c r="QEC74" s="13"/>
      <c r="QED74" s="13"/>
      <c r="QEE74" s="13"/>
      <c r="QEF74" s="13"/>
      <c r="QEG74" s="13"/>
      <c r="QEH74" s="13"/>
      <c r="QEI74" s="13"/>
      <c r="QEJ74" s="13"/>
      <c r="QEK74" s="13"/>
      <c r="QEL74" s="13"/>
      <c r="QEM74" s="13"/>
      <c r="QEN74" s="13"/>
      <c r="QEO74" s="13"/>
      <c r="QEP74" s="13"/>
      <c r="QEQ74" s="13"/>
      <c r="QER74" s="13"/>
      <c r="QES74" s="13"/>
      <c r="QET74" s="13"/>
      <c r="QEU74" s="13"/>
      <c r="QEV74" s="13"/>
      <c r="QEW74" s="13"/>
      <c r="QEX74" s="13"/>
      <c r="QEY74" s="13"/>
      <c r="QEZ74" s="13"/>
      <c r="QFA74" s="13"/>
      <c r="QFB74" s="13"/>
      <c r="QFC74" s="13"/>
      <c r="QFD74" s="13"/>
      <c r="QFE74" s="13"/>
      <c r="QFF74" s="13"/>
      <c r="QFG74" s="13"/>
      <c r="QFH74" s="13"/>
      <c r="QFI74" s="13"/>
      <c r="QFJ74" s="13"/>
      <c r="QFK74" s="13"/>
      <c r="QFL74" s="13"/>
      <c r="QFM74" s="13"/>
      <c r="QFN74" s="13"/>
      <c r="QFO74" s="13"/>
      <c r="QFP74" s="13"/>
      <c r="QFQ74" s="13"/>
      <c r="QFR74" s="13"/>
      <c r="QFS74" s="13"/>
      <c r="QFT74" s="13"/>
      <c r="QFU74" s="13"/>
      <c r="QFV74" s="13"/>
      <c r="QFW74" s="13"/>
      <c r="QFX74" s="13"/>
      <c r="QFY74" s="13"/>
      <c r="QFZ74" s="13"/>
      <c r="QGA74" s="13"/>
      <c r="QGB74" s="13"/>
      <c r="QGC74" s="13"/>
      <c r="QGD74" s="13"/>
      <c r="QGE74" s="13"/>
      <c r="QGF74" s="13"/>
      <c r="QGG74" s="13"/>
      <c r="QGH74" s="13"/>
      <c r="QGI74" s="13"/>
      <c r="QGJ74" s="13"/>
      <c r="QGK74" s="13"/>
      <c r="QGL74" s="13"/>
      <c r="QGM74" s="13"/>
      <c r="QGN74" s="13"/>
      <c r="QGO74" s="13"/>
      <c r="QGP74" s="13"/>
      <c r="QGQ74" s="13"/>
      <c r="QGR74" s="13"/>
      <c r="QGS74" s="13"/>
      <c r="QGT74" s="13"/>
      <c r="QGU74" s="13"/>
      <c r="QGV74" s="13"/>
      <c r="QGW74" s="13"/>
      <c r="QGX74" s="13"/>
      <c r="QGY74" s="13"/>
      <c r="QGZ74" s="13"/>
      <c r="QHA74" s="13"/>
      <c r="QHB74" s="13"/>
      <c r="QHC74" s="13"/>
      <c r="QHD74" s="13"/>
      <c r="QHE74" s="13"/>
      <c r="QHF74" s="13"/>
      <c r="QHG74" s="13"/>
      <c r="QHH74" s="13"/>
      <c r="QHI74" s="13"/>
      <c r="QHJ74" s="13"/>
      <c r="QHK74" s="13"/>
      <c r="QHL74" s="13"/>
      <c r="QHM74" s="13"/>
      <c r="QHN74" s="13"/>
      <c r="QHO74" s="13"/>
      <c r="QHP74" s="13"/>
      <c r="QHQ74" s="13"/>
      <c r="QHR74" s="13"/>
      <c r="QHS74" s="13"/>
      <c r="QHT74" s="13"/>
      <c r="QHU74" s="13"/>
      <c r="QHV74" s="13"/>
      <c r="QHW74" s="13"/>
      <c r="QHX74" s="13"/>
      <c r="QHY74" s="13"/>
      <c r="QHZ74" s="13"/>
      <c r="QIA74" s="13"/>
      <c r="QIB74" s="13"/>
      <c r="QIC74" s="13"/>
      <c r="QID74" s="13"/>
      <c r="QIE74" s="13"/>
      <c r="QIF74" s="13"/>
      <c r="QIG74" s="13"/>
      <c r="QIH74" s="13"/>
      <c r="QII74" s="13"/>
      <c r="QIJ74" s="13"/>
      <c r="QIK74" s="13"/>
      <c r="QIL74" s="13"/>
      <c r="QIM74" s="13"/>
      <c r="QIN74" s="13"/>
      <c r="QIO74" s="13"/>
      <c r="QIP74" s="13"/>
      <c r="QIQ74" s="13"/>
      <c r="QIR74" s="13"/>
      <c r="QIS74" s="13"/>
      <c r="QIT74" s="13"/>
      <c r="QIU74" s="13"/>
      <c r="QIV74" s="13"/>
      <c r="QIW74" s="13"/>
      <c r="QIX74" s="13"/>
      <c r="QIY74" s="13"/>
      <c r="QIZ74" s="13"/>
      <c r="QJA74" s="13"/>
      <c r="QJB74" s="13"/>
      <c r="QJC74" s="13"/>
      <c r="QJD74" s="13"/>
      <c r="QJE74" s="13"/>
      <c r="QJF74" s="13"/>
      <c r="QJG74" s="13"/>
      <c r="QJH74" s="13"/>
      <c r="QJI74" s="13"/>
      <c r="QJJ74" s="13"/>
      <c r="QJK74" s="13"/>
      <c r="QJL74" s="13"/>
      <c r="QJM74" s="13"/>
      <c r="QJN74" s="13"/>
      <c r="QJO74" s="13"/>
      <c r="QJP74" s="13"/>
      <c r="QJQ74" s="13"/>
      <c r="QJR74" s="13"/>
      <c r="QJS74" s="13"/>
      <c r="QJT74" s="13"/>
      <c r="QJU74" s="13"/>
      <c r="QJV74" s="13"/>
      <c r="QJW74" s="13"/>
      <c r="QJX74" s="13"/>
      <c r="QJY74" s="13"/>
      <c r="QJZ74" s="13"/>
      <c r="QKA74" s="13"/>
      <c r="QKB74" s="13"/>
      <c r="QKC74" s="13"/>
      <c r="QKD74" s="13"/>
      <c r="QKE74" s="13"/>
      <c r="QKF74" s="13"/>
      <c r="QKG74" s="13"/>
      <c r="QKH74" s="13"/>
      <c r="QKI74" s="13"/>
      <c r="QKJ74" s="13"/>
      <c r="QKK74" s="13"/>
      <c r="QKL74" s="13"/>
      <c r="QKM74" s="13"/>
      <c r="QKN74" s="13"/>
      <c r="QKO74" s="13"/>
      <c r="QKP74" s="13"/>
      <c r="QKQ74" s="13"/>
      <c r="QKR74" s="13"/>
      <c r="QKS74" s="13"/>
      <c r="QKT74" s="13"/>
      <c r="QKU74" s="13"/>
      <c r="QKV74" s="13"/>
      <c r="QKW74" s="13"/>
      <c r="QKX74" s="13"/>
      <c r="QKY74" s="13"/>
      <c r="QKZ74" s="13"/>
      <c r="QLA74" s="13"/>
      <c r="QLB74" s="13"/>
      <c r="QLC74" s="13"/>
      <c r="QLD74" s="13"/>
      <c r="QLE74" s="13"/>
      <c r="QLF74" s="13"/>
      <c r="QLG74" s="13"/>
      <c r="QLH74" s="13"/>
      <c r="QLI74" s="13"/>
      <c r="QLJ74" s="13"/>
      <c r="QLK74" s="13"/>
      <c r="QLL74" s="13"/>
      <c r="QLM74" s="13"/>
      <c r="QLN74" s="13"/>
      <c r="QLO74" s="13"/>
      <c r="QLP74" s="13"/>
      <c r="QLQ74" s="13"/>
      <c r="QLR74" s="13"/>
      <c r="QLS74" s="13"/>
      <c r="QLT74" s="13"/>
      <c r="QLU74" s="13"/>
      <c r="QLV74" s="13"/>
      <c r="QLW74" s="13"/>
      <c r="QLX74" s="13"/>
      <c r="QLY74" s="13"/>
      <c r="QLZ74" s="13"/>
      <c r="QMA74" s="13"/>
      <c r="QMB74" s="13"/>
      <c r="QMC74" s="13"/>
      <c r="QMD74" s="13"/>
      <c r="QME74" s="13"/>
      <c r="QMF74" s="13"/>
      <c r="QMG74" s="13"/>
      <c r="QMH74" s="13"/>
      <c r="QMI74" s="13"/>
      <c r="QMJ74" s="13"/>
      <c r="QMK74" s="13"/>
      <c r="QML74" s="13"/>
      <c r="QMM74" s="13"/>
      <c r="QMN74" s="13"/>
      <c r="QMO74" s="13"/>
      <c r="QMP74" s="13"/>
      <c r="QMQ74" s="13"/>
      <c r="QMR74" s="13"/>
      <c r="QMS74" s="13"/>
      <c r="QMT74" s="13"/>
      <c r="QMU74" s="13"/>
      <c r="QMV74" s="13"/>
      <c r="QMW74" s="13"/>
      <c r="QMX74" s="13"/>
      <c r="QMY74" s="13"/>
      <c r="QMZ74" s="13"/>
      <c r="QNA74" s="13"/>
      <c r="QNB74" s="13"/>
      <c r="QNC74" s="13"/>
      <c r="QND74" s="13"/>
      <c r="QNE74" s="13"/>
      <c r="QNF74" s="13"/>
      <c r="QNG74" s="13"/>
      <c r="QNH74" s="13"/>
      <c r="QNI74" s="13"/>
      <c r="QNJ74" s="13"/>
      <c r="QNK74" s="13"/>
      <c r="QNL74" s="13"/>
      <c r="QNM74" s="13"/>
      <c r="QNN74" s="13"/>
      <c r="QNO74" s="13"/>
      <c r="QNP74" s="13"/>
      <c r="QNQ74" s="13"/>
      <c r="QNR74" s="13"/>
      <c r="QNS74" s="13"/>
      <c r="QNT74" s="13"/>
      <c r="QNU74" s="13"/>
      <c r="QNV74" s="13"/>
      <c r="QNW74" s="13"/>
      <c r="QNX74" s="13"/>
      <c r="QNY74" s="13"/>
      <c r="QNZ74" s="13"/>
      <c r="QOA74" s="13"/>
      <c r="QOB74" s="13"/>
      <c r="QOC74" s="13"/>
      <c r="QOD74" s="13"/>
      <c r="QOE74" s="13"/>
      <c r="QOF74" s="13"/>
      <c r="QOG74" s="13"/>
      <c r="QOH74" s="13"/>
      <c r="QOI74" s="13"/>
      <c r="QOJ74" s="13"/>
      <c r="QOK74" s="13"/>
      <c r="QOL74" s="13"/>
      <c r="QOM74" s="13"/>
      <c r="QON74" s="13"/>
      <c r="QOO74" s="13"/>
      <c r="QOP74" s="13"/>
      <c r="QOQ74" s="13"/>
      <c r="QOR74" s="13"/>
      <c r="QOS74" s="13"/>
      <c r="QOT74" s="13"/>
      <c r="QOU74" s="13"/>
      <c r="QOV74" s="13"/>
      <c r="QOW74" s="13"/>
      <c r="QOX74" s="13"/>
      <c r="QOY74" s="13"/>
      <c r="QOZ74" s="13"/>
      <c r="QPA74" s="13"/>
      <c r="QPB74" s="13"/>
      <c r="QPC74" s="13"/>
      <c r="QPD74" s="13"/>
      <c r="QPE74" s="13"/>
      <c r="QPF74" s="13"/>
      <c r="QPG74" s="13"/>
      <c r="QPH74" s="13"/>
      <c r="QPI74" s="13"/>
      <c r="QPJ74" s="13"/>
      <c r="QPK74" s="13"/>
      <c r="QPL74" s="13"/>
      <c r="QPM74" s="13"/>
      <c r="QPN74" s="13"/>
      <c r="QPO74" s="13"/>
      <c r="QPP74" s="13"/>
      <c r="QPQ74" s="13"/>
      <c r="QPR74" s="13"/>
      <c r="QPS74" s="13"/>
      <c r="QPT74" s="13"/>
      <c r="QPU74" s="13"/>
      <c r="QPV74" s="13"/>
      <c r="QPW74" s="13"/>
      <c r="QPX74" s="13"/>
      <c r="QPY74" s="13"/>
      <c r="QPZ74" s="13"/>
      <c r="QQA74" s="13"/>
      <c r="QQB74" s="13"/>
      <c r="QQC74" s="13"/>
      <c r="QQD74" s="13"/>
      <c r="QQE74" s="13"/>
      <c r="QQF74" s="13"/>
      <c r="QQG74" s="13"/>
      <c r="QQH74" s="13"/>
      <c r="QQI74" s="13"/>
      <c r="QQJ74" s="13"/>
      <c r="QQK74" s="13"/>
      <c r="QQL74" s="13"/>
      <c r="QQM74" s="13"/>
      <c r="QQN74" s="13"/>
      <c r="QQO74" s="13"/>
      <c r="QQP74" s="13"/>
      <c r="QQQ74" s="13"/>
      <c r="QQR74" s="13"/>
      <c r="QQS74" s="13"/>
      <c r="QQT74" s="13"/>
      <c r="QQU74" s="13"/>
      <c r="QQV74" s="13"/>
      <c r="QQW74" s="13"/>
      <c r="QQX74" s="13"/>
      <c r="QQY74" s="13"/>
      <c r="QQZ74" s="13"/>
      <c r="QRA74" s="13"/>
      <c r="QRB74" s="13"/>
      <c r="QRC74" s="13"/>
      <c r="QRD74" s="13"/>
      <c r="QRE74" s="13"/>
      <c r="QRF74" s="13"/>
      <c r="QRG74" s="13"/>
      <c r="QRH74" s="13"/>
      <c r="QRI74" s="13"/>
      <c r="QRJ74" s="13"/>
      <c r="QRK74" s="13"/>
      <c r="QRL74" s="13"/>
      <c r="QRM74" s="13"/>
      <c r="QRN74" s="13"/>
      <c r="QRO74" s="13"/>
      <c r="QRP74" s="13"/>
      <c r="QRQ74" s="13"/>
      <c r="QRR74" s="13"/>
      <c r="QRS74" s="13"/>
      <c r="QRT74" s="13"/>
      <c r="QRU74" s="13"/>
      <c r="QRV74" s="13"/>
      <c r="QRW74" s="13"/>
      <c r="QRX74" s="13"/>
      <c r="QRY74" s="13"/>
      <c r="QRZ74" s="13"/>
      <c r="QSA74" s="13"/>
      <c r="QSB74" s="13"/>
      <c r="QSC74" s="13"/>
      <c r="QSD74" s="13"/>
      <c r="QSE74" s="13"/>
      <c r="QSF74" s="13"/>
      <c r="QSG74" s="13"/>
      <c r="QSH74" s="13"/>
      <c r="QSI74" s="13"/>
      <c r="QSJ74" s="13"/>
      <c r="QSK74" s="13"/>
      <c r="QSL74" s="13"/>
      <c r="QSM74" s="13"/>
      <c r="QSN74" s="13"/>
      <c r="QSO74" s="13"/>
      <c r="QSP74" s="13"/>
      <c r="QSQ74" s="13"/>
      <c r="QSR74" s="13"/>
      <c r="QSS74" s="13"/>
      <c r="QST74" s="13"/>
      <c r="QSU74" s="13"/>
      <c r="QSV74" s="13"/>
      <c r="QSW74" s="13"/>
      <c r="QSX74" s="13"/>
      <c r="QSY74" s="13"/>
      <c r="QSZ74" s="13"/>
      <c r="QTA74" s="13"/>
      <c r="QTB74" s="13"/>
      <c r="QTC74" s="13"/>
      <c r="QTD74" s="13"/>
      <c r="QTE74" s="13"/>
      <c r="QTF74" s="13"/>
      <c r="QTG74" s="13"/>
      <c r="QTH74" s="13"/>
      <c r="QTI74" s="13"/>
      <c r="QTJ74" s="13"/>
      <c r="QTK74" s="13"/>
      <c r="QTL74" s="13"/>
      <c r="QTM74" s="13"/>
      <c r="QTN74" s="13"/>
      <c r="QTO74" s="13"/>
      <c r="QTP74" s="13"/>
      <c r="QTQ74" s="13"/>
      <c r="QTR74" s="13"/>
      <c r="QTS74" s="13"/>
      <c r="QTT74" s="13"/>
      <c r="QTU74" s="13"/>
      <c r="QTV74" s="13"/>
      <c r="QTW74" s="13"/>
      <c r="QTX74" s="13"/>
      <c r="QTY74" s="13"/>
      <c r="QTZ74" s="13"/>
      <c r="QUA74" s="13"/>
      <c r="QUB74" s="13"/>
      <c r="QUC74" s="13"/>
      <c r="QUD74" s="13"/>
      <c r="QUE74" s="13"/>
      <c r="QUF74" s="13"/>
      <c r="QUG74" s="13"/>
      <c r="QUH74" s="13"/>
      <c r="QUI74" s="13"/>
      <c r="QUJ74" s="13"/>
      <c r="QUK74" s="13"/>
      <c r="QUL74" s="13"/>
      <c r="QUM74" s="13"/>
      <c r="QUN74" s="13"/>
      <c r="QUO74" s="13"/>
      <c r="QUP74" s="13"/>
      <c r="QUQ74" s="13"/>
      <c r="QUR74" s="13"/>
      <c r="QUS74" s="13"/>
      <c r="QUT74" s="13"/>
      <c r="QUU74" s="13"/>
      <c r="QUV74" s="13"/>
      <c r="QUW74" s="13"/>
      <c r="QUX74" s="13"/>
      <c r="QUY74" s="13"/>
      <c r="QUZ74" s="13"/>
      <c r="QVA74" s="13"/>
      <c r="QVB74" s="13"/>
      <c r="QVC74" s="13"/>
      <c r="QVD74" s="13"/>
      <c r="QVE74" s="13"/>
      <c r="QVF74" s="13"/>
      <c r="QVG74" s="13"/>
      <c r="QVH74" s="13"/>
      <c r="QVI74" s="13"/>
      <c r="QVJ74" s="13"/>
      <c r="QVK74" s="13"/>
      <c r="QVL74" s="13"/>
      <c r="QVM74" s="13"/>
      <c r="QVN74" s="13"/>
      <c r="QVO74" s="13"/>
      <c r="QVP74" s="13"/>
      <c r="QVQ74" s="13"/>
      <c r="QVR74" s="13"/>
      <c r="QVS74" s="13"/>
      <c r="QVT74" s="13"/>
      <c r="QVU74" s="13"/>
      <c r="QVV74" s="13"/>
      <c r="QVW74" s="13"/>
      <c r="QVX74" s="13"/>
      <c r="QVY74" s="13"/>
      <c r="QVZ74" s="13"/>
      <c r="QWA74" s="13"/>
      <c r="QWB74" s="13"/>
      <c r="QWC74" s="13"/>
      <c r="QWD74" s="13"/>
      <c r="QWE74" s="13"/>
      <c r="QWF74" s="13"/>
      <c r="QWG74" s="13"/>
      <c r="QWH74" s="13"/>
      <c r="QWI74" s="13"/>
      <c r="QWJ74" s="13"/>
      <c r="QWK74" s="13"/>
      <c r="QWL74" s="13"/>
      <c r="QWM74" s="13"/>
      <c r="QWN74" s="13"/>
      <c r="QWO74" s="13"/>
      <c r="QWP74" s="13"/>
      <c r="QWQ74" s="13"/>
      <c r="QWR74" s="13"/>
      <c r="QWS74" s="13"/>
      <c r="QWT74" s="13"/>
      <c r="QWU74" s="13"/>
      <c r="QWV74" s="13"/>
      <c r="QWW74" s="13"/>
      <c r="QWX74" s="13"/>
      <c r="QWY74" s="13"/>
      <c r="QWZ74" s="13"/>
      <c r="QXA74" s="13"/>
      <c r="QXB74" s="13"/>
      <c r="QXC74" s="13"/>
      <c r="QXD74" s="13"/>
      <c r="QXE74" s="13"/>
      <c r="QXF74" s="13"/>
      <c r="QXG74" s="13"/>
      <c r="QXH74" s="13"/>
      <c r="QXI74" s="13"/>
      <c r="QXJ74" s="13"/>
      <c r="QXK74" s="13"/>
      <c r="QXL74" s="13"/>
      <c r="QXM74" s="13"/>
      <c r="QXN74" s="13"/>
      <c r="QXO74" s="13"/>
      <c r="QXP74" s="13"/>
      <c r="QXQ74" s="13"/>
      <c r="QXR74" s="13"/>
      <c r="QXS74" s="13"/>
      <c r="QXT74" s="13"/>
      <c r="QXU74" s="13"/>
      <c r="QXV74" s="13"/>
      <c r="QXW74" s="13"/>
      <c r="QXX74" s="13"/>
      <c r="QXY74" s="13"/>
      <c r="QXZ74" s="13"/>
      <c r="QYA74" s="13"/>
      <c r="QYB74" s="13"/>
      <c r="QYC74" s="13"/>
      <c r="QYD74" s="13"/>
      <c r="QYE74" s="13"/>
      <c r="QYF74" s="13"/>
      <c r="QYG74" s="13"/>
      <c r="QYH74" s="13"/>
      <c r="QYI74" s="13"/>
      <c r="QYJ74" s="13"/>
      <c r="QYK74" s="13"/>
      <c r="QYL74" s="13"/>
      <c r="QYM74" s="13"/>
      <c r="QYN74" s="13"/>
      <c r="QYO74" s="13"/>
      <c r="QYP74" s="13"/>
      <c r="QYQ74" s="13"/>
      <c r="QYR74" s="13"/>
      <c r="QYS74" s="13"/>
      <c r="QYT74" s="13"/>
      <c r="QYU74" s="13"/>
      <c r="QYV74" s="13"/>
      <c r="QYW74" s="13"/>
      <c r="QYX74" s="13"/>
      <c r="QYY74" s="13"/>
      <c r="QYZ74" s="13"/>
      <c r="QZA74" s="13"/>
      <c r="QZB74" s="13"/>
      <c r="QZC74" s="13"/>
      <c r="QZD74" s="13"/>
      <c r="QZE74" s="13"/>
      <c r="QZF74" s="13"/>
      <c r="QZG74" s="13"/>
      <c r="QZH74" s="13"/>
      <c r="QZI74" s="13"/>
      <c r="QZJ74" s="13"/>
      <c r="QZK74" s="13"/>
      <c r="QZL74" s="13"/>
      <c r="QZM74" s="13"/>
      <c r="QZN74" s="13"/>
      <c r="QZO74" s="13"/>
      <c r="QZP74" s="13"/>
      <c r="QZQ74" s="13"/>
      <c r="QZR74" s="13"/>
      <c r="QZS74" s="13"/>
      <c r="QZT74" s="13"/>
      <c r="QZU74" s="13"/>
      <c r="QZV74" s="13"/>
      <c r="QZW74" s="13"/>
      <c r="QZX74" s="13"/>
      <c r="QZY74" s="13"/>
      <c r="QZZ74" s="13"/>
      <c r="RAA74" s="13"/>
      <c r="RAB74" s="13"/>
      <c r="RAC74" s="13"/>
      <c r="RAD74" s="13"/>
      <c r="RAE74" s="13"/>
      <c r="RAF74" s="13"/>
      <c r="RAG74" s="13"/>
      <c r="RAH74" s="13"/>
      <c r="RAI74" s="13"/>
      <c r="RAJ74" s="13"/>
      <c r="RAK74" s="13"/>
      <c r="RAL74" s="13"/>
      <c r="RAM74" s="13"/>
      <c r="RAN74" s="13"/>
      <c r="RAO74" s="13"/>
      <c r="RAP74" s="13"/>
      <c r="RAQ74" s="13"/>
      <c r="RAR74" s="13"/>
      <c r="RAS74" s="13"/>
      <c r="RAT74" s="13"/>
      <c r="RAU74" s="13"/>
      <c r="RAV74" s="13"/>
      <c r="RAW74" s="13"/>
      <c r="RAX74" s="13"/>
      <c r="RAY74" s="13"/>
      <c r="RAZ74" s="13"/>
      <c r="RBA74" s="13"/>
      <c r="RBB74" s="13"/>
      <c r="RBC74" s="13"/>
      <c r="RBD74" s="13"/>
      <c r="RBE74" s="13"/>
      <c r="RBF74" s="13"/>
      <c r="RBG74" s="13"/>
      <c r="RBH74" s="13"/>
      <c r="RBI74" s="13"/>
      <c r="RBJ74" s="13"/>
      <c r="RBK74" s="13"/>
      <c r="RBL74" s="13"/>
      <c r="RBM74" s="13"/>
      <c r="RBN74" s="13"/>
      <c r="RBO74" s="13"/>
      <c r="RBP74" s="13"/>
      <c r="RBQ74" s="13"/>
      <c r="RBR74" s="13"/>
      <c r="RBS74" s="13"/>
      <c r="RBT74" s="13"/>
      <c r="RBU74" s="13"/>
      <c r="RBV74" s="13"/>
      <c r="RBW74" s="13"/>
      <c r="RBX74" s="13"/>
      <c r="RBY74" s="13"/>
      <c r="RBZ74" s="13"/>
      <c r="RCA74" s="13"/>
      <c r="RCB74" s="13"/>
      <c r="RCC74" s="13"/>
      <c r="RCD74" s="13"/>
      <c r="RCE74" s="13"/>
      <c r="RCF74" s="13"/>
      <c r="RCG74" s="13"/>
      <c r="RCH74" s="13"/>
      <c r="RCI74" s="13"/>
      <c r="RCJ74" s="13"/>
      <c r="RCK74" s="13"/>
      <c r="RCL74" s="13"/>
      <c r="RCM74" s="13"/>
      <c r="RCN74" s="13"/>
      <c r="RCO74" s="13"/>
      <c r="RCP74" s="13"/>
      <c r="RCQ74" s="13"/>
      <c r="RCR74" s="13"/>
      <c r="RCS74" s="13"/>
      <c r="RCT74" s="13"/>
      <c r="RCU74" s="13"/>
      <c r="RCV74" s="13"/>
      <c r="RCW74" s="13"/>
      <c r="RCX74" s="13"/>
      <c r="RCY74" s="13"/>
      <c r="RCZ74" s="13"/>
      <c r="RDA74" s="13"/>
      <c r="RDB74" s="13"/>
      <c r="RDC74" s="13"/>
      <c r="RDD74" s="13"/>
      <c r="RDE74" s="13"/>
      <c r="RDF74" s="13"/>
      <c r="RDG74" s="13"/>
      <c r="RDH74" s="13"/>
      <c r="RDI74" s="13"/>
      <c r="RDJ74" s="13"/>
      <c r="RDK74" s="13"/>
      <c r="RDL74" s="13"/>
      <c r="RDM74" s="13"/>
      <c r="RDN74" s="13"/>
      <c r="RDO74" s="13"/>
      <c r="RDP74" s="13"/>
      <c r="RDQ74" s="13"/>
      <c r="RDR74" s="13"/>
      <c r="RDS74" s="13"/>
      <c r="RDT74" s="13"/>
      <c r="RDU74" s="13"/>
      <c r="RDV74" s="13"/>
      <c r="RDW74" s="13"/>
      <c r="RDX74" s="13"/>
      <c r="RDY74" s="13"/>
      <c r="RDZ74" s="13"/>
      <c r="REA74" s="13"/>
      <c r="REB74" s="13"/>
      <c r="REC74" s="13"/>
      <c r="RED74" s="13"/>
      <c r="REE74" s="13"/>
      <c r="REF74" s="13"/>
      <c r="REG74" s="13"/>
      <c r="REH74" s="13"/>
      <c r="REI74" s="13"/>
      <c r="REJ74" s="13"/>
      <c r="REK74" s="13"/>
      <c r="REL74" s="13"/>
      <c r="REM74" s="13"/>
      <c r="REN74" s="13"/>
      <c r="REO74" s="13"/>
      <c r="REP74" s="13"/>
      <c r="REQ74" s="13"/>
      <c r="RER74" s="13"/>
      <c r="RES74" s="13"/>
      <c r="RET74" s="13"/>
      <c r="REU74" s="13"/>
      <c r="REV74" s="13"/>
      <c r="REW74" s="13"/>
      <c r="REX74" s="13"/>
      <c r="REY74" s="13"/>
      <c r="REZ74" s="13"/>
      <c r="RFA74" s="13"/>
      <c r="RFB74" s="13"/>
      <c r="RFC74" s="13"/>
      <c r="RFD74" s="13"/>
      <c r="RFE74" s="13"/>
      <c r="RFF74" s="13"/>
      <c r="RFG74" s="13"/>
      <c r="RFH74" s="13"/>
      <c r="RFI74" s="13"/>
      <c r="RFJ74" s="13"/>
      <c r="RFK74" s="13"/>
      <c r="RFL74" s="13"/>
      <c r="RFM74" s="13"/>
      <c r="RFN74" s="13"/>
      <c r="RFO74" s="13"/>
      <c r="RFP74" s="13"/>
      <c r="RFQ74" s="13"/>
      <c r="RFR74" s="13"/>
      <c r="RFS74" s="13"/>
      <c r="RFT74" s="13"/>
      <c r="RFU74" s="13"/>
      <c r="RFV74" s="13"/>
      <c r="RFW74" s="13"/>
      <c r="RFX74" s="13"/>
      <c r="RFY74" s="13"/>
      <c r="RFZ74" s="13"/>
      <c r="RGA74" s="13"/>
      <c r="RGB74" s="13"/>
      <c r="RGC74" s="13"/>
      <c r="RGD74" s="13"/>
      <c r="RGE74" s="13"/>
      <c r="RGF74" s="13"/>
      <c r="RGG74" s="13"/>
      <c r="RGH74" s="13"/>
      <c r="RGI74" s="13"/>
      <c r="RGJ74" s="13"/>
      <c r="RGK74" s="13"/>
      <c r="RGL74" s="13"/>
      <c r="RGM74" s="13"/>
      <c r="RGN74" s="13"/>
      <c r="RGO74" s="13"/>
      <c r="RGP74" s="13"/>
      <c r="RGQ74" s="13"/>
      <c r="RGR74" s="13"/>
      <c r="RGS74" s="13"/>
      <c r="RGT74" s="13"/>
      <c r="RGU74" s="13"/>
      <c r="RGV74" s="13"/>
      <c r="RGW74" s="13"/>
      <c r="RGX74" s="13"/>
      <c r="RGY74" s="13"/>
      <c r="RGZ74" s="13"/>
      <c r="RHA74" s="13"/>
      <c r="RHB74" s="13"/>
      <c r="RHC74" s="13"/>
      <c r="RHD74" s="13"/>
      <c r="RHE74" s="13"/>
      <c r="RHF74" s="13"/>
      <c r="RHG74" s="13"/>
      <c r="RHH74" s="13"/>
      <c r="RHI74" s="13"/>
      <c r="RHJ74" s="13"/>
      <c r="RHK74" s="13"/>
      <c r="RHL74" s="13"/>
      <c r="RHM74" s="13"/>
      <c r="RHN74" s="13"/>
      <c r="RHO74" s="13"/>
      <c r="RHP74" s="13"/>
      <c r="RHQ74" s="13"/>
      <c r="RHR74" s="13"/>
      <c r="RHS74" s="13"/>
      <c r="RHT74" s="13"/>
      <c r="RHU74" s="13"/>
      <c r="RHV74" s="13"/>
      <c r="RHW74" s="13"/>
      <c r="RHX74" s="13"/>
      <c r="RHY74" s="13"/>
      <c r="RHZ74" s="13"/>
      <c r="RIA74" s="13"/>
      <c r="RIB74" s="13"/>
      <c r="RIC74" s="13"/>
      <c r="RID74" s="13"/>
      <c r="RIE74" s="13"/>
      <c r="RIF74" s="13"/>
      <c r="RIG74" s="13"/>
      <c r="RIH74" s="13"/>
      <c r="RII74" s="13"/>
      <c r="RIJ74" s="13"/>
      <c r="RIK74" s="13"/>
      <c r="RIL74" s="13"/>
      <c r="RIM74" s="13"/>
      <c r="RIN74" s="13"/>
      <c r="RIO74" s="13"/>
      <c r="RIP74" s="13"/>
      <c r="RIQ74" s="13"/>
      <c r="RIR74" s="13"/>
      <c r="RIS74" s="13"/>
      <c r="RIT74" s="13"/>
      <c r="RIU74" s="13"/>
      <c r="RIV74" s="13"/>
      <c r="RIW74" s="13"/>
      <c r="RIX74" s="13"/>
      <c r="RIY74" s="13"/>
      <c r="RIZ74" s="13"/>
      <c r="RJA74" s="13"/>
      <c r="RJB74" s="13"/>
      <c r="RJC74" s="13"/>
      <c r="RJD74" s="13"/>
      <c r="RJE74" s="13"/>
      <c r="RJF74" s="13"/>
      <c r="RJG74" s="13"/>
      <c r="RJH74" s="13"/>
      <c r="RJI74" s="13"/>
      <c r="RJJ74" s="13"/>
      <c r="RJK74" s="13"/>
      <c r="RJL74" s="13"/>
      <c r="RJM74" s="13"/>
      <c r="RJN74" s="13"/>
      <c r="RJO74" s="13"/>
      <c r="RJP74" s="13"/>
      <c r="RJQ74" s="13"/>
      <c r="RJR74" s="13"/>
      <c r="RJS74" s="13"/>
      <c r="RJT74" s="13"/>
      <c r="RJU74" s="13"/>
      <c r="RJV74" s="13"/>
      <c r="RJW74" s="13"/>
      <c r="RJX74" s="13"/>
      <c r="RJY74" s="13"/>
      <c r="RJZ74" s="13"/>
      <c r="RKA74" s="13"/>
      <c r="RKB74" s="13"/>
      <c r="RKC74" s="13"/>
      <c r="RKD74" s="13"/>
      <c r="RKE74" s="13"/>
      <c r="RKF74" s="13"/>
      <c r="RKG74" s="13"/>
      <c r="RKH74" s="13"/>
      <c r="RKI74" s="13"/>
      <c r="RKJ74" s="13"/>
      <c r="RKK74" s="13"/>
      <c r="RKL74" s="13"/>
      <c r="RKM74" s="13"/>
      <c r="RKN74" s="13"/>
      <c r="RKO74" s="13"/>
      <c r="RKP74" s="13"/>
      <c r="RKQ74" s="13"/>
      <c r="RKR74" s="13"/>
      <c r="RKS74" s="13"/>
      <c r="RKT74" s="13"/>
      <c r="RKU74" s="13"/>
      <c r="RKV74" s="13"/>
      <c r="RKW74" s="13"/>
      <c r="RKX74" s="13"/>
      <c r="RKY74" s="13"/>
      <c r="RKZ74" s="13"/>
      <c r="RLA74" s="13"/>
      <c r="RLB74" s="13"/>
      <c r="RLC74" s="13"/>
      <c r="RLD74" s="13"/>
      <c r="RLE74" s="13"/>
      <c r="RLF74" s="13"/>
      <c r="RLG74" s="13"/>
      <c r="RLH74" s="13"/>
      <c r="RLI74" s="13"/>
      <c r="RLJ74" s="13"/>
      <c r="RLK74" s="13"/>
      <c r="RLL74" s="13"/>
      <c r="RLM74" s="13"/>
      <c r="RLN74" s="13"/>
      <c r="RLO74" s="13"/>
      <c r="RLP74" s="13"/>
      <c r="RLQ74" s="13"/>
      <c r="RLR74" s="13"/>
      <c r="RLS74" s="13"/>
      <c r="RLT74" s="13"/>
      <c r="RLU74" s="13"/>
      <c r="RLV74" s="13"/>
      <c r="RLW74" s="13"/>
      <c r="RLX74" s="13"/>
      <c r="RLY74" s="13"/>
      <c r="RLZ74" s="13"/>
      <c r="RMA74" s="13"/>
      <c r="RMB74" s="13"/>
      <c r="RMC74" s="13"/>
      <c r="RMD74" s="13"/>
      <c r="RME74" s="13"/>
      <c r="RMF74" s="13"/>
      <c r="RMG74" s="13"/>
      <c r="RMH74" s="13"/>
      <c r="RMI74" s="13"/>
      <c r="RMJ74" s="13"/>
      <c r="RMK74" s="13"/>
      <c r="RML74" s="13"/>
      <c r="RMM74" s="13"/>
      <c r="RMN74" s="13"/>
      <c r="RMO74" s="13"/>
      <c r="RMP74" s="13"/>
      <c r="RMQ74" s="13"/>
      <c r="RMR74" s="13"/>
      <c r="RMS74" s="13"/>
      <c r="RMT74" s="13"/>
      <c r="RMU74" s="13"/>
      <c r="RMV74" s="13"/>
      <c r="RMW74" s="13"/>
      <c r="RMX74" s="13"/>
      <c r="RMY74" s="13"/>
      <c r="RMZ74" s="13"/>
      <c r="RNA74" s="13"/>
      <c r="RNB74" s="13"/>
      <c r="RNC74" s="13"/>
      <c r="RND74" s="13"/>
      <c r="RNE74" s="13"/>
      <c r="RNF74" s="13"/>
      <c r="RNG74" s="13"/>
      <c r="RNH74" s="13"/>
      <c r="RNI74" s="13"/>
      <c r="RNJ74" s="13"/>
      <c r="RNK74" s="13"/>
      <c r="RNL74" s="13"/>
      <c r="RNM74" s="13"/>
      <c r="RNN74" s="13"/>
      <c r="RNO74" s="13"/>
      <c r="RNP74" s="13"/>
      <c r="RNQ74" s="13"/>
      <c r="RNR74" s="13"/>
      <c r="RNS74" s="13"/>
      <c r="RNT74" s="13"/>
      <c r="RNU74" s="13"/>
      <c r="RNV74" s="13"/>
      <c r="RNW74" s="13"/>
      <c r="RNX74" s="13"/>
      <c r="RNY74" s="13"/>
      <c r="RNZ74" s="13"/>
      <c r="ROA74" s="13"/>
      <c r="ROB74" s="13"/>
      <c r="ROC74" s="13"/>
      <c r="ROD74" s="13"/>
      <c r="ROE74" s="13"/>
      <c r="ROF74" s="13"/>
      <c r="ROG74" s="13"/>
      <c r="ROH74" s="13"/>
      <c r="ROI74" s="13"/>
      <c r="ROJ74" s="13"/>
      <c r="ROK74" s="13"/>
      <c r="ROL74" s="13"/>
      <c r="ROM74" s="13"/>
      <c r="RON74" s="13"/>
      <c r="ROO74" s="13"/>
      <c r="ROP74" s="13"/>
      <c r="ROQ74" s="13"/>
      <c r="ROR74" s="13"/>
      <c r="ROS74" s="13"/>
      <c r="ROT74" s="13"/>
      <c r="ROU74" s="13"/>
      <c r="ROV74" s="13"/>
      <c r="ROW74" s="13"/>
      <c r="ROX74" s="13"/>
      <c r="ROY74" s="13"/>
      <c r="ROZ74" s="13"/>
      <c r="RPA74" s="13"/>
      <c r="RPB74" s="13"/>
      <c r="RPC74" s="13"/>
      <c r="RPD74" s="13"/>
      <c r="RPE74" s="13"/>
      <c r="RPF74" s="13"/>
      <c r="RPG74" s="13"/>
      <c r="RPH74" s="13"/>
      <c r="RPI74" s="13"/>
      <c r="RPJ74" s="13"/>
      <c r="RPK74" s="13"/>
      <c r="RPL74" s="13"/>
      <c r="RPM74" s="13"/>
      <c r="RPN74" s="13"/>
      <c r="RPO74" s="13"/>
      <c r="RPP74" s="13"/>
      <c r="RPQ74" s="13"/>
      <c r="RPR74" s="13"/>
      <c r="RPS74" s="13"/>
      <c r="RPT74" s="13"/>
      <c r="RPU74" s="13"/>
      <c r="RPV74" s="13"/>
      <c r="RPW74" s="13"/>
      <c r="RPX74" s="13"/>
      <c r="RPY74" s="13"/>
      <c r="RPZ74" s="13"/>
      <c r="RQA74" s="13"/>
      <c r="RQB74" s="13"/>
      <c r="RQC74" s="13"/>
      <c r="RQD74" s="13"/>
      <c r="RQE74" s="13"/>
      <c r="RQF74" s="13"/>
      <c r="RQG74" s="13"/>
      <c r="RQH74" s="13"/>
      <c r="RQI74" s="13"/>
      <c r="RQJ74" s="13"/>
      <c r="RQK74" s="13"/>
      <c r="RQL74" s="13"/>
      <c r="RQM74" s="13"/>
      <c r="RQN74" s="13"/>
      <c r="RQO74" s="13"/>
      <c r="RQP74" s="13"/>
      <c r="RQQ74" s="13"/>
      <c r="RQR74" s="13"/>
      <c r="RQS74" s="13"/>
      <c r="RQT74" s="13"/>
      <c r="RQU74" s="13"/>
      <c r="RQV74" s="13"/>
      <c r="RQW74" s="13"/>
      <c r="RQX74" s="13"/>
      <c r="RQY74" s="13"/>
      <c r="RQZ74" s="13"/>
      <c r="RRA74" s="13"/>
      <c r="RRB74" s="13"/>
      <c r="RRC74" s="13"/>
      <c r="RRD74" s="13"/>
      <c r="RRE74" s="13"/>
      <c r="RRF74" s="13"/>
      <c r="RRG74" s="13"/>
      <c r="RRH74" s="13"/>
      <c r="RRI74" s="13"/>
      <c r="RRJ74" s="13"/>
      <c r="RRK74" s="13"/>
      <c r="RRL74" s="13"/>
      <c r="RRM74" s="13"/>
      <c r="RRN74" s="13"/>
      <c r="RRO74" s="13"/>
      <c r="RRP74" s="13"/>
      <c r="RRQ74" s="13"/>
      <c r="RRR74" s="13"/>
      <c r="RRS74" s="13"/>
      <c r="RRT74" s="13"/>
      <c r="RRU74" s="13"/>
      <c r="RRV74" s="13"/>
      <c r="RRW74" s="13"/>
      <c r="RRX74" s="13"/>
      <c r="RRY74" s="13"/>
      <c r="RRZ74" s="13"/>
      <c r="RSA74" s="13"/>
      <c r="RSB74" s="13"/>
      <c r="RSC74" s="13"/>
      <c r="RSD74" s="13"/>
      <c r="RSE74" s="13"/>
      <c r="RSF74" s="13"/>
      <c r="RSG74" s="13"/>
      <c r="RSH74" s="13"/>
      <c r="RSI74" s="13"/>
      <c r="RSJ74" s="13"/>
      <c r="RSK74" s="13"/>
      <c r="RSL74" s="13"/>
      <c r="RSM74" s="13"/>
      <c r="RSN74" s="13"/>
      <c r="RSO74" s="13"/>
      <c r="RSP74" s="13"/>
      <c r="RSQ74" s="13"/>
      <c r="RSR74" s="13"/>
      <c r="RSS74" s="13"/>
      <c r="RST74" s="13"/>
      <c r="RSU74" s="13"/>
      <c r="RSV74" s="13"/>
      <c r="RSW74" s="13"/>
      <c r="RSX74" s="13"/>
      <c r="RSY74" s="13"/>
      <c r="RSZ74" s="13"/>
      <c r="RTA74" s="13"/>
      <c r="RTB74" s="13"/>
      <c r="RTC74" s="13"/>
      <c r="RTD74" s="13"/>
      <c r="RTE74" s="13"/>
      <c r="RTF74" s="13"/>
      <c r="RTG74" s="13"/>
      <c r="RTH74" s="13"/>
      <c r="RTI74" s="13"/>
      <c r="RTJ74" s="13"/>
      <c r="RTK74" s="13"/>
      <c r="RTL74" s="13"/>
      <c r="RTM74" s="13"/>
      <c r="RTN74" s="13"/>
      <c r="RTO74" s="13"/>
      <c r="RTP74" s="13"/>
      <c r="RTQ74" s="13"/>
      <c r="RTR74" s="13"/>
      <c r="RTS74" s="13"/>
      <c r="RTT74" s="13"/>
      <c r="RTU74" s="13"/>
      <c r="RTV74" s="13"/>
      <c r="RTW74" s="13"/>
      <c r="RTX74" s="13"/>
      <c r="RTY74" s="13"/>
      <c r="RTZ74" s="13"/>
      <c r="RUA74" s="13"/>
      <c r="RUB74" s="13"/>
      <c r="RUC74" s="13"/>
      <c r="RUD74" s="13"/>
      <c r="RUE74" s="13"/>
      <c r="RUF74" s="13"/>
      <c r="RUG74" s="13"/>
      <c r="RUH74" s="13"/>
      <c r="RUI74" s="13"/>
      <c r="RUJ74" s="13"/>
      <c r="RUK74" s="13"/>
      <c r="RUL74" s="13"/>
      <c r="RUM74" s="13"/>
      <c r="RUN74" s="13"/>
      <c r="RUO74" s="13"/>
      <c r="RUP74" s="13"/>
      <c r="RUQ74" s="13"/>
      <c r="RUR74" s="13"/>
      <c r="RUS74" s="13"/>
      <c r="RUT74" s="13"/>
      <c r="RUU74" s="13"/>
      <c r="RUV74" s="13"/>
      <c r="RUW74" s="13"/>
      <c r="RUX74" s="13"/>
      <c r="RUY74" s="13"/>
      <c r="RUZ74" s="13"/>
      <c r="RVA74" s="13"/>
      <c r="RVB74" s="13"/>
      <c r="RVC74" s="13"/>
      <c r="RVD74" s="13"/>
      <c r="RVE74" s="13"/>
      <c r="RVF74" s="13"/>
      <c r="RVG74" s="13"/>
      <c r="RVH74" s="13"/>
      <c r="RVI74" s="13"/>
      <c r="RVJ74" s="13"/>
      <c r="RVK74" s="13"/>
      <c r="RVL74" s="13"/>
      <c r="RVM74" s="13"/>
      <c r="RVN74" s="13"/>
      <c r="RVO74" s="13"/>
      <c r="RVP74" s="13"/>
      <c r="RVQ74" s="13"/>
      <c r="RVR74" s="13"/>
      <c r="RVS74" s="13"/>
      <c r="RVT74" s="13"/>
      <c r="RVU74" s="13"/>
      <c r="RVV74" s="13"/>
      <c r="RVW74" s="13"/>
      <c r="RVX74" s="13"/>
      <c r="RVY74" s="13"/>
      <c r="RVZ74" s="13"/>
      <c r="RWA74" s="13"/>
      <c r="RWB74" s="13"/>
      <c r="RWC74" s="13"/>
      <c r="RWD74" s="13"/>
      <c r="RWE74" s="13"/>
      <c r="RWF74" s="13"/>
      <c r="RWG74" s="13"/>
      <c r="RWH74" s="13"/>
      <c r="RWI74" s="13"/>
      <c r="RWJ74" s="13"/>
      <c r="RWK74" s="13"/>
      <c r="RWL74" s="13"/>
      <c r="RWM74" s="13"/>
      <c r="RWN74" s="13"/>
      <c r="RWO74" s="13"/>
      <c r="RWP74" s="13"/>
      <c r="RWQ74" s="13"/>
      <c r="RWR74" s="13"/>
      <c r="RWS74" s="13"/>
      <c r="RWT74" s="13"/>
      <c r="RWU74" s="13"/>
      <c r="RWV74" s="13"/>
      <c r="RWW74" s="13"/>
      <c r="RWX74" s="13"/>
      <c r="RWY74" s="13"/>
      <c r="RWZ74" s="13"/>
      <c r="RXA74" s="13"/>
      <c r="RXB74" s="13"/>
      <c r="RXC74" s="13"/>
      <c r="RXD74" s="13"/>
      <c r="RXE74" s="13"/>
      <c r="RXF74" s="13"/>
      <c r="RXG74" s="13"/>
      <c r="RXH74" s="13"/>
      <c r="RXI74" s="13"/>
      <c r="RXJ74" s="13"/>
      <c r="RXK74" s="13"/>
      <c r="RXL74" s="13"/>
      <c r="RXM74" s="13"/>
      <c r="RXN74" s="13"/>
      <c r="RXO74" s="13"/>
      <c r="RXP74" s="13"/>
      <c r="RXQ74" s="13"/>
      <c r="RXR74" s="13"/>
      <c r="RXS74" s="13"/>
      <c r="RXT74" s="13"/>
      <c r="RXU74" s="13"/>
      <c r="RXV74" s="13"/>
      <c r="RXW74" s="13"/>
      <c r="RXX74" s="13"/>
      <c r="RXY74" s="13"/>
      <c r="RXZ74" s="13"/>
      <c r="RYA74" s="13"/>
      <c r="RYB74" s="13"/>
      <c r="RYC74" s="13"/>
      <c r="RYD74" s="13"/>
      <c r="RYE74" s="13"/>
      <c r="RYF74" s="13"/>
      <c r="RYG74" s="13"/>
      <c r="RYH74" s="13"/>
      <c r="RYI74" s="13"/>
      <c r="RYJ74" s="13"/>
      <c r="RYK74" s="13"/>
      <c r="RYL74" s="13"/>
      <c r="RYM74" s="13"/>
      <c r="RYN74" s="13"/>
      <c r="RYO74" s="13"/>
      <c r="RYP74" s="13"/>
      <c r="RYQ74" s="13"/>
      <c r="RYR74" s="13"/>
      <c r="RYS74" s="13"/>
      <c r="RYT74" s="13"/>
      <c r="RYU74" s="13"/>
      <c r="RYV74" s="13"/>
      <c r="RYW74" s="13"/>
      <c r="RYX74" s="13"/>
      <c r="RYY74" s="13"/>
      <c r="RYZ74" s="13"/>
      <c r="RZA74" s="13"/>
      <c r="RZB74" s="13"/>
      <c r="RZC74" s="13"/>
      <c r="RZD74" s="13"/>
      <c r="RZE74" s="13"/>
      <c r="RZF74" s="13"/>
      <c r="RZG74" s="13"/>
      <c r="RZH74" s="13"/>
      <c r="RZI74" s="13"/>
      <c r="RZJ74" s="13"/>
      <c r="RZK74" s="13"/>
      <c r="RZL74" s="13"/>
      <c r="RZM74" s="13"/>
      <c r="RZN74" s="13"/>
      <c r="RZO74" s="13"/>
      <c r="RZP74" s="13"/>
      <c r="RZQ74" s="13"/>
      <c r="RZR74" s="13"/>
      <c r="RZS74" s="13"/>
      <c r="RZT74" s="13"/>
      <c r="RZU74" s="13"/>
      <c r="RZV74" s="13"/>
      <c r="RZW74" s="13"/>
      <c r="RZX74" s="13"/>
      <c r="RZY74" s="13"/>
      <c r="RZZ74" s="13"/>
      <c r="SAA74" s="13"/>
      <c r="SAB74" s="13"/>
      <c r="SAC74" s="13"/>
      <c r="SAD74" s="13"/>
      <c r="SAE74" s="13"/>
      <c r="SAF74" s="13"/>
      <c r="SAG74" s="13"/>
      <c r="SAH74" s="13"/>
      <c r="SAI74" s="13"/>
      <c r="SAJ74" s="13"/>
      <c r="SAK74" s="13"/>
      <c r="SAL74" s="13"/>
      <c r="SAM74" s="13"/>
      <c r="SAN74" s="13"/>
      <c r="SAO74" s="13"/>
      <c r="SAP74" s="13"/>
      <c r="SAQ74" s="13"/>
      <c r="SAR74" s="13"/>
      <c r="SAS74" s="13"/>
      <c r="SAT74" s="13"/>
      <c r="SAU74" s="13"/>
      <c r="SAV74" s="13"/>
      <c r="SAW74" s="13"/>
      <c r="SAX74" s="13"/>
      <c r="SAY74" s="13"/>
      <c r="SAZ74" s="13"/>
      <c r="SBA74" s="13"/>
      <c r="SBB74" s="13"/>
      <c r="SBC74" s="13"/>
      <c r="SBD74" s="13"/>
      <c r="SBE74" s="13"/>
      <c r="SBF74" s="13"/>
      <c r="SBG74" s="13"/>
      <c r="SBH74" s="13"/>
      <c r="SBI74" s="13"/>
      <c r="SBJ74" s="13"/>
      <c r="SBK74" s="13"/>
      <c r="SBL74" s="13"/>
      <c r="SBM74" s="13"/>
      <c r="SBN74" s="13"/>
      <c r="SBO74" s="13"/>
      <c r="SBP74" s="13"/>
      <c r="SBQ74" s="13"/>
      <c r="SBR74" s="13"/>
      <c r="SBS74" s="13"/>
      <c r="SBT74" s="13"/>
      <c r="SBU74" s="13"/>
      <c r="SBV74" s="13"/>
      <c r="SBW74" s="13"/>
      <c r="SBX74" s="13"/>
      <c r="SBY74" s="13"/>
      <c r="SBZ74" s="13"/>
      <c r="SCA74" s="13"/>
      <c r="SCB74" s="13"/>
      <c r="SCC74" s="13"/>
      <c r="SCD74" s="13"/>
      <c r="SCE74" s="13"/>
      <c r="SCF74" s="13"/>
      <c r="SCG74" s="13"/>
      <c r="SCH74" s="13"/>
      <c r="SCI74" s="13"/>
      <c r="SCJ74" s="13"/>
      <c r="SCK74" s="13"/>
      <c r="SCL74" s="13"/>
      <c r="SCM74" s="13"/>
      <c r="SCN74" s="13"/>
      <c r="SCO74" s="13"/>
      <c r="SCP74" s="13"/>
      <c r="SCQ74" s="13"/>
      <c r="SCR74" s="13"/>
      <c r="SCS74" s="13"/>
      <c r="SCT74" s="13"/>
      <c r="SCU74" s="13"/>
      <c r="SCV74" s="13"/>
      <c r="SCW74" s="13"/>
      <c r="SCX74" s="13"/>
      <c r="SCY74" s="13"/>
      <c r="SCZ74" s="13"/>
      <c r="SDA74" s="13"/>
      <c r="SDB74" s="13"/>
      <c r="SDC74" s="13"/>
      <c r="SDD74" s="13"/>
      <c r="SDE74" s="13"/>
      <c r="SDF74" s="13"/>
      <c r="SDG74" s="13"/>
      <c r="SDH74" s="13"/>
      <c r="SDI74" s="13"/>
      <c r="SDJ74" s="13"/>
      <c r="SDK74" s="13"/>
      <c r="SDL74" s="13"/>
      <c r="SDM74" s="13"/>
      <c r="SDN74" s="13"/>
      <c r="SDO74" s="13"/>
      <c r="SDP74" s="13"/>
      <c r="SDQ74" s="13"/>
      <c r="SDR74" s="13"/>
      <c r="SDS74" s="13"/>
      <c r="SDT74" s="13"/>
      <c r="SDU74" s="13"/>
      <c r="SDV74" s="13"/>
      <c r="SDW74" s="13"/>
      <c r="SDX74" s="13"/>
      <c r="SDY74" s="13"/>
      <c r="SDZ74" s="13"/>
      <c r="SEA74" s="13"/>
      <c r="SEB74" s="13"/>
      <c r="SEC74" s="13"/>
      <c r="SED74" s="13"/>
      <c r="SEE74" s="13"/>
      <c r="SEF74" s="13"/>
      <c r="SEG74" s="13"/>
      <c r="SEH74" s="13"/>
      <c r="SEI74" s="13"/>
      <c r="SEJ74" s="13"/>
      <c r="SEK74" s="13"/>
      <c r="SEL74" s="13"/>
      <c r="SEM74" s="13"/>
      <c r="SEN74" s="13"/>
      <c r="SEO74" s="13"/>
      <c r="SEP74" s="13"/>
      <c r="SEQ74" s="13"/>
      <c r="SER74" s="13"/>
      <c r="SES74" s="13"/>
      <c r="SET74" s="13"/>
      <c r="SEU74" s="13"/>
      <c r="SEV74" s="13"/>
      <c r="SEW74" s="13"/>
      <c r="SEX74" s="13"/>
      <c r="SEY74" s="13"/>
      <c r="SEZ74" s="13"/>
      <c r="SFA74" s="13"/>
      <c r="SFB74" s="13"/>
      <c r="SFC74" s="13"/>
      <c r="SFD74" s="13"/>
      <c r="SFE74" s="13"/>
      <c r="SFF74" s="13"/>
      <c r="SFG74" s="13"/>
      <c r="SFH74" s="13"/>
      <c r="SFI74" s="13"/>
      <c r="SFJ74" s="13"/>
      <c r="SFK74" s="13"/>
      <c r="SFL74" s="13"/>
      <c r="SFM74" s="13"/>
      <c r="SFN74" s="13"/>
      <c r="SFO74" s="13"/>
      <c r="SFP74" s="13"/>
      <c r="SFQ74" s="13"/>
      <c r="SFR74" s="13"/>
      <c r="SFS74" s="13"/>
      <c r="SFT74" s="13"/>
      <c r="SFU74" s="13"/>
      <c r="SFV74" s="13"/>
      <c r="SFW74" s="13"/>
      <c r="SFX74" s="13"/>
      <c r="SFY74" s="13"/>
      <c r="SFZ74" s="13"/>
      <c r="SGA74" s="13"/>
      <c r="SGB74" s="13"/>
      <c r="SGC74" s="13"/>
      <c r="SGD74" s="13"/>
      <c r="SGE74" s="13"/>
      <c r="SGF74" s="13"/>
      <c r="SGG74" s="13"/>
      <c r="SGH74" s="13"/>
      <c r="SGI74" s="13"/>
      <c r="SGJ74" s="13"/>
      <c r="SGK74" s="13"/>
      <c r="SGL74" s="13"/>
      <c r="SGM74" s="13"/>
      <c r="SGN74" s="13"/>
      <c r="SGO74" s="13"/>
      <c r="SGP74" s="13"/>
      <c r="SGQ74" s="13"/>
      <c r="SGR74" s="13"/>
      <c r="SGS74" s="13"/>
      <c r="SGT74" s="13"/>
      <c r="SGU74" s="13"/>
      <c r="SGV74" s="13"/>
      <c r="SGW74" s="13"/>
      <c r="SGX74" s="13"/>
      <c r="SGY74" s="13"/>
      <c r="SGZ74" s="13"/>
      <c r="SHA74" s="13"/>
      <c r="SHB74" s="13"/>
      <c r="SHC74" s="13"/>
      <c r="SHD74" s="13"/>
      <c r="SHE74" s="13"/>
      <c r="SHF74" s="13"/>
      <c r="SHG74" s="13"/>
      <c r="SHH74" s="13"/>
      <c r="SHI74" s="13"/>
      <c r="SHJ74" s="13"/>
      <c r="SHK74" s="13"/>
      <c r="SHL74" s="13"/>
      <c r="SHM74" s="13"/>
      <c r="SHN74" s="13"/>
      <c r="SHO74" s="13"/>
      <c r="SHP74" s="13"/>
      <c r="SHQ74" s="13"/>
      <c r="SHR74" s="13"/>
      <c r="SHS74" s="13"/>
      <c r="SHT74" s="13"/>
      <c r="SHU74" s="13"/>
      <c r="SHV74" s="13"/>
      <c r="SHW74" s="13"/>
      <c r="SHX74" s="13"/>
      <c r="SHY74" s="13"/>
      <c r="SHZ74" s="13"/>
      <c r="SIA74" s="13"/>
      <c r="SIB74" s="13"/>
      <c r="SIC74" s="13"/>
      <c r="SID74" s="13"/>
      <c r="SIE74" s="13"/>
      <c r="SIF74" s="13"/>
      <c r="SIG74" s="13"/>
      <c r="SIH74" s="13"/>
      <c r="SII74" s="13"/>
      <c r="SIJ74" s="13"/>
      <c r="SIK74" s="13"/>
      <c r="SIL74" s="13"/>
      <c r="SIM74" s="13"/>
      <c r="SIN74" s="13"/>
      <c r="SIO74" s="13"/>
      <c r="SIP74" s="13"/>
      <c r="SIQ74" s="13"/>
      <c r="SIR74" s="13"/>
      <c r="SIS74" s="13"/>
      <c r="SIT74" s="13"/>
      <c r="SIU74" s="13"/>
      <c r="SIV74" s="13"/>
      <c r="SIW74" s="13"/>
      <c r="SIX74" s="13"/>
      <c r="SIY74" s="13"/>
      <c r="SIZ74" s="13"/>
      <c r="SJA74" s="13"/>
      <c r="SJB74" s="13"/>
      <c r="SJC74" s="13"/>
      <c r="SJD74" s="13"/>
      <c r="SJE74" s="13"/>
      <c r="SJF74" s="13"/>
      <c r="SJG74" s="13"/>
      <c r="SJH74" s="13"/>
      <c r="SJI74" s="13"/>
      <c r="SJJ74" s="13"/>
      <c r="SJK74" s="13"/>
      <c r="SJL74" s="13"/>
      <c r="SJM74" s="13"/>
      <c r="SJN74" s="13"/>
      <c r="SJO74" s="13"/>
      <c r="SJP74" s="13"/>
      <c r="SJQ74" s="13"/>
      <c r="SJR74" s="13"/>
      <c r="SJS74" s="13"/>
      <c r="SJT74" s="13"/>
      <c r="SJU74" s="13"/>
      <c r="SJV74" s="13"/>
      <c r="SJW74" s="13"/>
      <c r="SJX74" s="13"/>
      <c r="SJY74" s="13"/>
      <c r="SJZ74" s="13"/>
      <c r="SKA74" s="13"/>
      <c r="SKB74" s="13"/>
      <c r="SKC74" s="13"/>
      <c r="SKD74" s="13"/>
      <c r="SKE74" s="13"/>
      <c r="SKF74" s="13"/>
      <c r="SKG74" s="13"/>
      <c r="SKH74" s="13"/>
      <c r="SKI74" s="13"/>
      <c r="SKJ74" s="13"/>
      <c r="SKK74" s="13"/>
      <c r="SKL74" s="13"/>
      <c r="SKM74" s="13"/>
      <c r="SKN74" s="13"/>
      <c r="SKO74" s="13"/>
      <c r="SKP74" s="13"/>
      <c r="SKQ74" s="13"/>
      <c r="SKR74" s="13"/>
      <c r="SKS74" s="13"/>
      <c r="SKT74" s="13"/>
      <c r="SKU74" s="13"/>
      <c r="SKV74" s="13"/>
      <c r="SKW74" s="13"/>
      <c r="SKX74" s="13"/>
      <c r="SKY74" s="13"/>
      <c r="SKZ74" s="13"/>
      <c r="SLA74" s="13"/>
      <c r="SLB74" s="13"/>
      <c r="SLC74" s="13"/>
      <c r="SLD74" s="13"/>
      <c r="SLE74" s="13"/>
      <c r="SLF74" s="13"/>
      <c r="SLG74" s="13"/>
      <c r="SLH74" s="13"/>
      <c r="SLI74" s="13"/>
      <c r="SLJ74" s="13"/>
      <c r="SLK74" s="13"/>
      <c r="SLL74" s="13"/>
      <c r="SLM74" s="13"/>
      <c r="SLN74" s="13"/>
      <c r="SLO74" s="13"/>
      <c r="SLP74" s="13"/>
      <c r="SLQ74" s="13"/>
      <c r="SLR74" s="13"/>
      <c r="SLS74" s="13"/>
      <c r="SLT74" s="13"/>
      <c r="SLU74" s="13"/>
      <c r="SLV74" s="13"/>
      <c r="SLW74" s="13"/>
      <c r="SLX74" s="13"/>
      <c r="SLY74" s="13"/>
      <c r="SLZ74" s="13"/>
      <c r="SMA74" s="13"/>
      <c r="SMB74" s="13"/>
      <c r="SMC74" s="13"/>
      <c r="SMD74" s="13"/>
      <c r="SME74" s="13"/>
      <c r="SMF74" s="13"/>
      <c r="SMG74" s="13"/>
      <c r="SMH74" s="13"/>
      <c r="SMI74" s="13"/>
      <c r="SMJ74" s="13"/>
      <c r="SMK74" s="13"/>
      <c r="SML74" s="13"/>
      <c r="SMM74" s="13"/>
      <c r="SMN74" s="13"/>
      <c r="SMO74" s="13"/>
      <c r="SMP74" s="13"/>
      <c r="SMQ74" s="13"/>
      <c r="SMR74" s="13"/>
      <c r="SMS74" s="13"/>
      <c r="SMT74" s="13"/>
      <c r="SMU74" s="13"/>
      <c r="SMV74" s="13"/>
      <c r="SMW74" s="13"/>
      <c r="SMX74" s="13"/>
      <c r="SMY74" s="13"/>
      <c r="SMZ74" s="13"/>
      <c r="SNA74" s="13"/>
      <c r="SNB74" s="13"/>
      <c r="SNC74" s="13"/>
      <c r="SND74" s="13"/>
      <c r="SNE74" s="13"/>
      <c r="SNF74" s="13"/>
      <c r="SNG74" s="13"/>
      <c r="SNH74" s="13"/>
      <c r="SNI74" s="13"/>
      <c r="SNJ74" s="13"/>
      <c r="SNK74" s="13"/>
      <c r="SNL74" s="13"/>
      <c r="SNM74" s="13"/>
      <c r="SNN74" s="13"/>
      <c r="SNO74" s="13"/>
      <c r="SNP74" s="13"/>
      <c r="SNQ74" s="13"/>
      <c r="SNR74" s="13"/>
      <c r="SNS74" s="13"/>
      <c r="SNT74" s="13"/>
      <c r="SNU74" s="13"/>
      <c r="SNV74" s="13"/>
      <c r="SNW74" s="13"/>
      <c r="SNX74" s="13"/>
      <c r="SNY74" s="13"/>
      <c r="SNZ74" s="13"/>
      <c r="SOA74" s="13"/>
      <c r="SOB74" s="13"/>
      <c r="SOC74" s="13"/>
      <c r="SOD74" s="13"/>
      <c r="SOE74" s="13"/>
      <c r="SOF74" s="13"/>
      <c r="SOG74" s="13"/>
      <c r="SOH74" s="13"/>
      <c r="SOI74" s="13"/>
      <c r="SOJ74" s="13"/>
      <c r="SOK74" s="13"/>
      <c r="SOL74" s="13"/>
      <c r="SOM74" s="13"/>
      <c r="SON74" s="13"/>
      <c r="SOO74" s="13"/>
      <c r="SOP74" s="13"/>
      <c r="SOQ74" s="13"/>
      <c r="SOR74" s="13"/>
      <c r="SOS74" s="13"/>
      <c r="SOT74" s="13"/>
      <c r="SOU74" s="13"/>
      <c r="SOV74" s="13"/>
      <c r="SOW74" s="13"/>
      <c r="SOX74" s="13"/>
      <c r="SOY74" s="13"/>
      <c r="SOZ74" s="13"/>
      <c r="SPA74" s="13"/>
      <c r="SPB74" s="13"/>
      <c r="SPC74" s="13"/>
      <c r="SPD74" s="13"/>
      <c r="SPE74" s="13"/>
      <c r="SPF74" s="13"/>
      <c r="SPG74" s="13"/>
      <c r="SPH74" s="13"/>
      <c r="SPI74" s="13"/>
      <c r="SPJ74" s="13"/>
      <c r="SPK74" s="13"/>
      <c r="SPL74" s="13"/>
      <c r="SPM74" s="13"/>
      <c r="SPN74" s="13"/>
      <c r="SPO74" s="13"/>
      <c r="SPP74" s="13"/>
      <c r="SPQ74" s="13"/>
      <c r="SPR74" s="13"/>
      <c r="SPS74" s="13"/>
      <c r="SPT74" s="13"/>
      <c r="SPU74" s="13"/>
      <c r="SPV74" s="13"/>
      <c r="SPW74" s="13"/>
      <c r="SPX74" s="13"/>
      <c r="SPY74" s="13"/>
      <c r="SPZ74" s="13"/>
      <c r="SQA74" s="13"/>
      <c r="SQB74" s="13"/>
      <c r="SQC74" s="13"/>
      <c r="SQD74" s="13"/>
      <c r="SQE74" s="13"/>
      <c r="SQF74" s="13"/>
      <c r="SQG74" s="13"/>
      <c r="SQH74" s="13"/>
      <c r="SQI74" s="13"/>
      <c r="SQJ74" s="13"/>
      <c r="SQK74" s="13"/>
      <c r="SQL74" s="13"/>
      <c r="SQM74" s="13"/>
      <c r="SQN74" s="13"/>
      <c r="SQO74" s="13"/>
      <c r="SQP74" s="13"/>
      <c r="SQQ74" s="13"/>
      <c r="SQR74" s="13"/>
      <c r="SQS74" s="13"/>
      <c r="SQT74" s="13"/>
      <c r="SQU74" s="13"/>
      <c r="SQV74" s="13"/>
      <c r="SQW74" s="13"/>
      <c r="SQX74" s="13"/>
      <c r="SQY74" s="13"/>
      <c r="SQZ74" s="13"/>
      <c r="SRA74" s="13"/>
      <c r="SRB74" s="13"/>
      <c r="SRC74" s="13"/>
      <c r="SRD74" s="13"/>
      <c r="SRE74" s="13"/>
      <c r="SRF74" s="13"/>
      <c r="SRG74" s="13"/>
      <c r="SRH74" s="13"/>
      <c r="SRI74" s="13"/>
      <c r="SRJ74" s="13"/>
      <c r="SRK74" s="13"/>
      <c r="SRL74" s="13"/>
      <c r="SRM74" s="13"/>
      <c r="SRN74" s="13"/>
      <c r="SRO74" s="13"/>
      <c r="SRP74" s="13"/>
      <c r="SRQ74" s="13"/>
      <c r="SRR74" s="13"/>
      <c r="SRS74" s="13"/>
      <c r="SRT74" s="13"/>
      <c r="SRU74" s="13"/>
      <c r="SRV74" s="13"/>
      <c r="SRW74" s="13"/>
      <c r="SRX74" s="13"/>
      <c r="SRY74" s="13"/>
      <c r="SRZ74" s="13"/>
      <c r="SSA74" s="13"/>
      <c r="SSB74" s="13"/>
      <c r="SSC74" s="13"/>
      <c r="SSD74" s="13"/>
      <c r="SSE74" s="13"/>
      <c r="SSF74" s="13"/>
      <c r="SSG74" s="13"/>
      <c r="SSH74" s="13"/>
      <c r="SSI74" s="13"/>
      <c r="SSJ74" s="13"/>
      <c r="SSK74" s="13"/>
      <c r="SSL74" s="13"/>
      <c r="SSM74" s="13"/>
      <c r="SSN74" s="13"/>
      <c r="SSO74" s="13"/>
      <c r="SSP74" s="13"/>
      <c r="SSQ74" s="13"/>
      <c r="SSR74" s="13"/>
      <c r="SSS74" s="13"/>
      <c r="SST74" s="13"/>
      <c r="SSU74" s="13"/>
      <c r="SSV74" s="13"/>
      <c r="SSW74" s="13"/>
      <c r="SSX74" s="13"/>
      <c r="SSY74" s="13"/>
      <c r="SSZ74" s="13"/>
      <c r="STA74" s="13"/>
      <c r="STB74" s="13"/>
      <c r="STC74" s="13"/>
      <c r="STD74" s="13"/>
      <c r="STE74" s="13"/>
      <c r="STF74" s="13"/>
      <c r="STG74" s="13"/>
      <c r="STH74" s="13"/>
      <c r="STI74" s="13"/>
      <c r="STJ74" s="13"/>
      <c r="STK74" s="13"/>
      <c r="STL74" s="13"/>
      <c r="STM74" s="13"/>
      <c r="STN74" s="13"/>
      <c r="STO74" s="13"/>
      <c r="STP74" s="13"/>
      <c r="STQ74" s="13"/>
      <c r="STR74" s="13"/>
      <c r="STS74" s="13"/>
      <c r="STT74" s="13"/>
      <c r="STU74" s="13"/>
      <c r="STV74" s="13"/>
      <c r="STW74" s="13"/>
      <c r="STX74" s="13"/>
      <c r="STY74" s="13"/>
      <c r="STZ74" s="13"/>
      <c r="SUA74" s="13"/>
      <c r="SUB74" s="13"/>
      <c r="SUC74" s="13"/>
      <c r="SUD74" s="13"/>
      <c r="SUE74" s="13"/>
      <c r="SUF74" s="13"/>
      <c r="SUG74" s="13"/>
      <c r="SUH74" s="13"/>
      <c r="SUI74" s="13"/>
      <c r="SUJ74" s="13"/>
      <c r="SUK74" s="13"/>
      <c r="SUL74" s="13"/>
      <c r="SUM74" s="13"/>
      <c r="SUN74" s="13"/>
      <c r="SUO74" s="13"/>
      <c r="SUP74" s="13"/>
      <c r="SUQ74" s="13"/>
      <c r="SUR74" s="13"/>
      <c r="SUS74" s="13"/>
      <c r="SUT74" s="13"/>
      <c r="SUU74" s="13"/>
      <c r="SUV74" s="13"/>
      <c r="SUW74" s="13"/>
      <c r="SUX74" s="13"/>
      <c r="SUY74" s="13"/>
      <c r="SUZ74" s="13"/>
      <c r="SVA74" s="13"/>
      <c r="SVB74" s="13"/>
      <c r="SVC74" s="13"/>
      <c r="SVD74" s="13"/>
      <c r="SVE74" s="13"/>
      <c r="SVF74" s="13"/>
      <c r="SVG74" s="13"/>
      <c r="SVH74" s="13"/>
      <c r="SVI74" s="13"/>
      <c r="SVJ74" s="13"/>
      <c r="SVK74" s="13"/>
      <c r="SVL74" s="13"/>
      <c r="SVM74" s="13"/>
      <c r="SVN74" s="13"/>
      <c r="SVO74" s="13"/>
      <c r="SVP74" s="13"/>
      <c r="SVQ74" s="13"/>
      <c r="SVR74" s="13"/>
      <c r="SVS74" s="13"/>
      <c r="SVT74" s="13"/>
      <c r="SVU74" s="13"/>
      <c r="SVV74" s="13"/>
      <c r="SVW74" s="13"/>
      <c r="SVX74" s="13"/>
      <c r="SVY74" s="13"/>
      <c r="SVZ74" s="13"/>
      <c r="SWA74" s="13"/>
      <c r="SWB74" s="13"/>
      <c r="SWC74" s="13"/>
      <c r="SWD74" s="13"/>
      <c r="SWE74" s="13"/>
      <c r="SWF74" s="13"/>
      <c r="SWG74" s="13"/>
      <c r="SWH74" s="13"/>
      <c r="SWI74" s="13"/>
      <c r="SWJ74" s="13"/>
      <c r="SWK74" s="13"/>
      <c r="SWL74" s="13"/>
      <c r="SWM74" s="13"/>
      <c r="SWN74" s="13"/>
      <c r="SWO74" s="13"/>
      <c r="SWP74" s="13"/>
      <c r="SWQ74" s="13"/>
      <c r="SWR74" s="13"/>
      <c r="SWS74" s="13"/>
      <c r="SWT74" s="13"/>
      <c r="SWU74" s="13"/>
      <c r="SWV74" s="13"/>
      <c r="SWW74" s="13"/>
      <c r="SWX74" s="13"/>
      <c r="SWY74" s="13"/>
      <c r="SWZ74" s="13"/>
      <c r="SXA74" s="13"/>
      <c r="SXB74" s="13"/>
      <c r="SXC74" s="13"/>
      <c r="SXD74" s="13"/>
      <c r="SXE74" s="13"/>
      <c r="SXF74" s="13"/>
      <c r="SXG74" s="13"/>
      <c r="SXH74" s="13"/>
      <c r="SXI74" s="13"/>
      <c r="SXJ74" s="13"/>
      <c r="SXK74" s="13"/>
      <c r="SXL74" s="13"/>
      <c r="SXM74" s="13"/>
      <c r="SXN74" s="13"/>
      <c r="SXO74" s="13"/>
      <c r="SXP74" s="13"/>
      <c r="SXQ74" s="13"/>
      <c r="SXR74" s="13"/>
      <c r="SXS74" s="13"/>
      <c r="SXT74" s="13"/>
      <c r="SXU74" s="13"/>
      <c r="SXV74" s="13"/>
      <c r="SXW74" s="13"/>
      <c r="SXX74" s="13"/>
      <c r="SXY74" s="13"/>
      <c r="SXZ74" s="13"/>
      <c r="SYA74" s="13"/>
      <c r="SYB74" s="13"/>
      <c r="SYC74" s="13"/>
      <c r="SYD74" s="13"/>
      <c r="SYE74" s="13"/>
      <c r="SYF74" s="13"/>
      <c r="SYG74" s="13"/>
      <c r="SYH74" s="13"/>
      <c r="SYI74" s="13"/>
      <c r="SYJ74" s="13"/>
      <c r="SYK74" s="13"/>
      <c r="SYL74" s="13"/>
      <c r="SYM74" s="13"/>
      <c r="SYN74" s="13"/>
      <c r="SYO74" s="13"/>
      <c r="SYP74" s="13"/>
      <c r="SYQ74" s="13"/>
      <c r="SYR74" s="13"/>
      <c r="SYS74" s="13"/>
      <c r="SYT74" s="13"/>
      <c r="SYU74" s="13"/>
      <c r="SYV74" s="13"/>
      <c r="SYW74" s="13"/>
      <c r="SYX74" s="13"/>
      <c r="SYY74" s="13"/>
      <c r="SYZ74" s="13"/>
      <c r="SZA74" s="13"/>
      <c r="SZB74" s="13"/>
      <c r="SZC74" s="13"/>
      <c r="SZD74" s="13"/>
      <c r="SZE74" s="13"/>
      <c r="SZF74" s="13"/>
      <c r="SZG74" s="13"/>
      <c r="SZH74" s="13"/>
      <c r="SZI74" s="13"/>
      <c r="SZJ74" s="13"/>
      <c r="SZK74" s="13"/>
      <c r="SZL74" s="13"/>
      <c r="SZM74" s="13"/>
      <c r="SZN74" s="13"/>
      <c r="SZO74" s="13"/>
      <c r="SZP74" s="13"/>
      <c r="SZQ74" s="13"/>
      <c r="SZR74" s="13"/>
      <c r="SZS74" s="13"/>
      <c r="SZT74" s="13"/>
      <c r="SZU74" s="13"/>
      <c r="SZV74" s="13"/>
      <c r="SZW74" s="13"/>
      <c r="SZX74" s="13"/>
      <c r="SZY74" s="13"/>
      <c r="SZZ74" s="13"/>
      <c r="TAA74" s="13"/>
      <c r="TAB74" s="13"/>
      <c r="TAC74" s="13"/>
      <c r="TAD74" s="13"/>
      <c r="TAE74" s="13"/>
      <c r="TAF74" s="13"/>
      <c r="TAG74" s="13"/>
      <c r="TAH74" s="13"/>
      <c r="TAI74" s="13"/>
      <c r="TAJ74" s="13"/>
      <c r="TAK74" s="13"/>
      <c r="TAL74" s="13"/>
      <c r="TAM74" s="13"/>
      <c r="TAN74" s="13"/>
      <c r="TAO74" s="13"/>
      <c r="TAP74" s="13"/>
      <c r="TAQ74" s="13"/>
      <c r="TAR74" s="13"/>
      <c r="TAS74" s="13"/>
      <c r="TAT74" s="13"/>
      <c r="TAU74" s="13"/>
      <c r="TAV74" s="13"/>
      <c r="TAW74" s="13"/>
      <c r="TAX74" s="13"/>
      <c r="TAY74" s="13"/>
      <c r="TAZ74" s="13"/>
      <c r="TBA74" s="13"/>
      <c r="TBB74" s="13"/>
      <c r="TBC74" s="13"/>
      <c r="TBD74" s="13"/>
      <c r="TBE74" s="13"/>
      <c r="TBF74" s="13"/>
      <c r="TBG74" s="13"/>
      <c r="TBH74" s="13"/>
      <c r="TBI74" s="13"/>
      <c r="TBJ74" s="13"/>
      <c r="TBK74" s="13"/>
      <c r="TBL74" s="13"/>
      <c r="TBM74" s="13"/>
      <c r="TBN74" s="13"/>
      <c r="TBO74" s="13"/>
      <c r="TBP74" s="13"/>
      <c r="TBQ74" s="13"/>
      <c r="TBR74" s="13"/>
      <c r="TBS74" s="13"/>
      <c r="TBT74" s="13"/>
      <c r="TBU74" s="13"/>
      <c r="TBV74" s="13"/>
      <c r="TBW74" s="13"/>
      <c r="TBX74" s="13"/>
      <c r="TBY74" s="13"/>
      <c r="TBZ74" s="13"/>
      <c r="TCA74" s="13"/>
      <c r="TCB74" s="13"/>
      <c r="TCC74" s="13"/>
      <c r="TCD74" s="13"/>
      <c r="TCE74" s="13"/>
      <c r="TCF74" s="13"/>
      <c r="TCG74" s="13"/>
      <c r="TCH74" s="13"/>
      <c r="TCI74" s="13"/>
      <c r="TCJ74" s="13"/>
      <c r="TCK74" s="13"/>
      <c r="TCL74" s="13"/>
      <c r="TCM74" s="13"/>
      <c r="TCN74" s="13"/>
      <c r="TCO74" s="13"/>
      <c r="TCP74" s="13"/>
      <c r="TCQ74" s="13"/>
      <c r="TCR74" s="13"/>
      <c r="TCS74" s="13"/>
      <c r="TCT74" s="13"/>
      <c r="TCU74" s="13"/>
      <c r="TCV74" s="13"/>
      <c r="TCW74" s="13"/>
      <c r="TCX74" s="13"/>
      <c r="TCY74" s="13"/>
      <c r="TCZ74" s="13"/>
      <c r="TDA74" s="13"/>
      <c r="TDB74" s="13"/>
      <c r="TDC74" s="13"/>
      <c r="TDD74" s="13"/>
      <c r="TDE74" s="13"/>
      <c r="TDF74" s="13"/>
      <c r="TDG74" s="13"/>
      <c r="TDH74" s="13"/>
      <c r="TDI74" s="13"/>
      <c r="TDJ74" s="13"/>
      <c r="TDK74" s="13"/>
      <c r="TDL74" s="13"/>
      <c r="TDM74" s="13"/>
      <c r="TDN74" s="13"/>
      <c r="TDO74" s="13"/>
      <c r="TDP74" s="13"/>
      <c r="TDQ74" s="13"/>
      <c r="TDR74" s="13"/>
      <c r="TDS74" s="13"/>
      <c r="TDT74" s="13"/>
      <c r="TDU74" s="13"/>
      <c r="TDV74" s="13"/>
      <c r="TDW74" s="13"/>
      <c r="TDX74" s="13"/>
      <c r="TDY74" s="13"/>
      <c r="TDZ74" s="13"/>
      <c r="TEA74" s="13"/>
      <c r="TEB74" s="13"/>
      <c r="TEC74" s="13"/>
      <c r="TED74" s="13"/>
      <c r="TEE74" s="13"/>
      <c r="TEF74" s="13"/>
      <c r="TEG74" s="13"/>
      <c r="TEH74" s="13"/>
      <c r="TEI74" s="13"/>
      <c r="TEJ74" s="13"/>
      <c r="TEK74" s="13"/>
      <c r="TEL74" s="13"/>
      <c r="TEM74" s="13"/>
      <c r="TEN74" s="13"/>
      <c r="TEO74" s="13"/>
      <c r="TEP74" s="13"/>
      <c r="TEQ74" s="13"/>
      <c r="TER74" s="13"/>
      <c r="TES74" s="13"/>
      <c r="TET74" s="13"/>
      <c r="TEU74" s="13"/>
      <c r="TEV74" s="13"/>
      <c r="TEW74" s="13"/>
      <c r="TEX74" s="13"/>
      <c r="TEY74" s="13"/>
      <c r="TEZ74" s="13"/>
      <c r="TFA74" s="13"/>
      <c r="TFB74" s="13"/>
      <c r="TFC74" s="13"/>
      <c r="TFD74" s="13"/>
      <c r="TFE74" s="13"/>
      <c r="TFF74" s="13"/>
      <c r="TFG74" s="13"/>
      <c r="TFH74" s="13"/>
      <c r="TFI74" s="13"/>
      <c r="TFJ74" s="13"/>
      <c r="TFK74" s="13"/>
      <c r="TFL74" s="13"/>
      <c r="TFM74" s="13"/>
      <c r="TFN74" s="13"/>
      <c r="TFO74" s="13"/>
      <c r="TFP74" s="13"/>
      <c r="TFQ74" s="13"/>
      <c r="TFR74" s="13"/>
      <c r="TFS74" s="13"/>
      <c r="TFT74" s="13"/>
      <c r="TFU74" s="13"/>
      <c r="TFV74" s="13"/>
      <c r="TFW74" s="13"/>
      <c r="TFX74" s="13"/>
      <c r="TFY74" s="13"/>
      <c r="TFZ74" s="13"/>
      <c r="TGA74" s="13"/>
      <c r="TGB74" s="13"/>
      <c r="TGC74" s="13"/>
      <c r="TGD74" s="13"/>
      <c r="TGE74" s="13"/>
      <c r="TGF74" s="13"/>
      <c r="TGG74" s="13"/>
      <c r="TGH74" s="13"/>
      <c r="TGI74" s="13"/>
      <c r="TGJ74" s="13"/>
      <c r="TGK74" s="13"/>
      <c r="TGL74" s="13"/>
      <c r="TGM74" s="13"/>
      <c r="TGN74" s="13"/>
      <c r="TGO74" s="13"/>
      <c r="TGP74" s="13"/>
      <c r="TGQ74" s="13"/>
      <c r="TGR74" s="13"/>
      <c r="TGS74" s="13"/>
      <c r="TGT74" s="13"/>
      <c r="TGU74" s="13"/>
      <c r="TGV74" s="13"/>
      <c r="TGW74" s="13"/>
      <c r="TGX74" s="13"/>
      <c r="TGY74" s="13"/>
      <c r="TGZ74" s="13"/>
      <c r="THA74" s="13"/>
      <c r="THB74" s="13"/>
      <c r="THC74" s="13"/>
      <c r="THD74" s="13"/>
      <c r="THE74" s="13"/>
      <c r="THF74" s="13"/>
      <c r="THG74" s="13"/>
      <c r="THH74" s="13"/>
      <c r="THI74" s="13"/>
      <c r="THJ74" s="13"/>
      <c r="THK74" s="13"/>
      <c r="THL74" s="13"/>
      <c r="THM74" s="13"/>
      <c r="THN74" s="13"/>
      <c r="THO74" s="13"/>
      <c r="THP74" s="13"/>
      <c r="THQ74" s="13"/>
      <c r="THR74" s="13"/>
      <c r="THS74" s="13"/>
      <c r="THT74" s="13"/>
      <c r="THU74" s="13"/>
      <c r="THV74" s="13"/>
      <c r="THW74" s="13"/>
      <c r="THX74" s="13"/>
      <c r="THY74" s="13"/>
      <c r="THZ74" s="13"/>
      <c r="TIA74" s="13"/>
      <c r="TIB74" s="13"/>
      <c r="TIC74" s="13"/>
      <c r="TID74" s="13"/>
      <c r="TIE74" s="13"/>
      <c r="TIF74" s="13"/>
      <c r="TIG74" s="13"/>
      <c r="TIH74" s="13"/>
      <c r="TII74" s="13"/>
      <c r="TIJ74" s="13"/>
      <c r="TIK74" s="13"/>
      <c r="TIL74" s="13"/>
      <c r="TIM74" s="13"/>
      <c r="TIN74" s="13"/>
      <c r="TIO74" s="13"/>
      <c r="TIP74" s="13"/>
      <c r="TIQ74" s="13"/>
      <c r="TIR74" s="13"/>
      <c r="TIS74" s="13"/>
      <c r="TIT74" s="13"/>
      <c r="TIU74" s="13"/>
      <c r="TIV74" s="13"/>
      <c r="TIW74" s="13"/>
      <c r="TIX74" s="13"/>
      <c r="TIY74" s="13"/>
      <c r="TIZ74" s="13"/>
      <c r="TJA74" s="13"/>
      <c r="TJB74" s="13"/>
      <c r="TJC74" s="13"/>
      <c r="TJD74" s="13"/>
      <c r="TJE74" s="13"/>
      <c r="TJF74" s="13"/>
      <c r="TJG74" s="13"/>
      <c r="TJH74" s="13"/>
      <c r="TJI74" s="13"/>
      <c r="TJJ74" s="13"/>
      <c r="TJK74" s="13"/>
      <c r="TJL74" s="13"/>
      <c r="TJM74" s="13"/>
      <c r="TJN74" s="13"/>
      <c r="TJO74" s="13"/>
      <c r="TJP74" s="13"/>
      <c r="TJQ74" s="13"/>
      <c r="TJR74" s="13"/>
      <c r="TJS74" s="13"/>
      <c r="TJT74" s="13"/>
      <c r="TJU74" s="13"/>
      <c r="TJV74" s="13"/>
      <c r="TJW74" s="13"/>
      <c r="TJX74" s="13"/>
      <c r="TJY74" s="13"/>
      <c r="TJZ74" s="13"/>
      <c r="TKA74" s="13"/>
      <c r="TKB74" s="13"/>
      <c r="TKC74" s="13"/>
      <c r="TKD74" s="13"/>
      <c r="TKE74" s="13"/>
      <c r="TKF74" s="13"/>
      <c r="TKG74" s="13"/>
      <c r="TKH74" s="13"/>
      <c r="TKI74" s="13"/>
      <c r="TKJ74" s="13"/>
      <c r="TKK74" s="13"/>
      <c r="TKL74" s="13"/>
      <c r="TKM74" s="13"/>
      <c r="TKN74" s="13"/>
      <c r="TKO74" s="13"/>
      <c r="TKP74" s="13"/>
      <c r="TKQ74" s="13"/>
      <c r="TKR74" s="13"/>
      <c r="TKS74" s="13"/>
      <c r="TKT74" s="13"/>
      <c r="TKU74" s="13"/>
      <c r="TKV74" s="13"/>
      <c r="TKW74" s="13"/>
      <c r="TKX74" s="13"/>
      <c r="TKY74" s="13"/>
      <c r="TKZ74" s="13"/>
      <c r="TLA74" s="13"/>
      <c r="TLB74" s="13"/>
      <c r="TLC74" s="13"/>
      <c r="TLD74" s="13"/>
      <c r="TLE74" s="13"/>
      <c r="TLF74" s="13"/>
      <c r="TLG74" s="13"/>
      <c r="TLH74" s="13"/>
      <c r="TLI74" s="13"/>
      <c r="TLJ74" s="13"/>
      <c r="TLK74" s="13"/>
      <c r="TLL74" s="13"/>
      <c r="TLM74" s="13"/>
      <c r="TLN74" s="13"/>
      <c r="TLO74" s="13"/>
      <c r="TLP74" s="13"/>
      <c r="TLQ74" s="13"/>
      <c r="TLR74" s="13"/>
      <c r="TLS74" s="13"/>
      <c r="TLT74" s="13"/>
      <c r="TLU74" s="13"/>
      <c r="TLV74" s="13"/>
      <c r="TLW74" s="13"/>
      <c r="TLX74" s="13"/>
      <c r="TLY74" s="13"/>
      <c r="TLZ74" s="13"/>
      <c r="TMA74" s="13"/>
      <c r="TMB74" s="13"/>
      <c r="TMC74" s="13"/>
      <c r="TMD74" s="13"/>
      <c r="TME74" s="13"/>
      <c r="TMF74" s="13"/>
      <c r="TMG74" s="13"/>
      <c r="TMH74" s="13"/>
      <c r="TMI74" s="13"/>
      <c r="TMJ74" s="13"/>
      <c r="TMK74" s="13"/>
      <c r="TML74" s="13"/>
      <c r="TMM74" s="13"/>
      <c r="TMN74" s="13"/>
      <c r="TMO74" s="13"/>
      <c r="TMP74" s="13"/>
      <c r="TMQ74" s="13"/>
      <c r="TMR74" s="13"/>
      <c r="TMS74" s="13"/>
      <c r="TMT74" s="13"/>
      <c r="TMU74" s="13"/>
      <c r="TMV74" s="13"/>
      <c r="TMW74" s="13"/>
      <c r="TMX74" s="13"/>
      <c r="TMY74" s="13"/>
      <c r="TMZ74" s="13"/>
      <c r="TNA74" s="13"/>
      <c r="TNB74" s="13"/>
      <c r="TNC74" s="13"/>
      <c r="TND74" s="13"/>
      <c r="TNE74" s="13"/>
      <c r="TNF74" s="13"/>
      <c r="TNG74" s="13"/>
      <c r="TNH74" s="13"/>
      <c r="TNI74" s="13"/>
      <c r="TNJ74" s="13"/>
      <c r="TNK74" s="13"/>
      <c r="TNL74" s="13"/>
      <c r="TNM74" s="13"/>
      <c r="TNN74" s="13"/>
      <c r="TNO74" s="13"/>
      <c r="TNP74" s="13"/>
      <c r="TNQ74" s="13"/>
      <c r="TNR74" s="13"/>
      <c r="TNS74" s="13"/>
      <c r="TNT74" s="13"/>
      <c r="TNU74" s="13"/>
      <c r="TNV74" s="13"/>
      <c r="TNW74" s="13"/>
      <c r="TNX74" s="13"/>
      <c r="TNY74" s="13"/>
      <c r="TNZ74" s="13"/>
      <c r="TOA74" s="13"/>
      <c r="TOB74" s="13"/>
      <c r="TOC74" s="13"/>
      <c r="TOD74" s="13"/>
      <c r="TOE74" s="13"/>
      <c r="TOF74" s="13"/>
      <c r="TOG74" s="13"/>
      <c r="TOH74" s="13"/>
      <c r="TOI74" s="13"/>
      <c r="TOJ74" s="13"/>
      <c r="TOK74" s="13"/>
      <c r="TOL74" s="13"/>
      <c r="TOM74" s="13"/>
      <c r="TON74" s="13"/>
      <c r="TOO74" s="13"/>
      <c r="TOP74" s="13"/>
      <c r="TOQ74" s="13"/>
      <c r="TOR74" s="13"/>
      <c r="TOS74" s="13"/>
      <c r="TOT74" s="13"/>
      <c r="TOU74" s="13"/>
      <c r="TOV74" s="13"/>
      <c r="TOW74" s="13"/>
      <c r="TOX74" s="13"/>
      <c r="TOY74" s="13"/>
      <c r="TOZ74" s="13"/>
      <c r="TPA74" s="13"/>
      <c r="TPB74" s="13"/>
      <c r="TPC74" s="13"/>
      <c r="TPD74" s="13"/>
      <c r="TPE74" s="13"/>
      <c r="TPF74" s="13"/>
      <c r="TPG74" s="13"/>
      <c r="TPH74" s="13"/>
      <c r="TPI74" s="13"/>
      <c r="TPJ74" s="13"/>
      <c r="TPK74" s="13"/>
      <c r="TPL74" s="13"/>
      <c r="TPM74" s="13"/>
      <c r="TPN74" s="13"/>
      <c r="TPO74" s="13"/>
      <c r="TPP74" s="13"/>
      <c r="TPQ74" s="13"/>
      <c r="TPR74" s="13"/>
      <c r="TPS74" s="13"/>
      <c r="TPT74" s="13"/>
      <c r="TPU74" s="13"/>
      <c r="TPV74" s="13"/>
      <c r="TPW74" s="13"/>
      <c r="TPX74" s="13"/>
      <c r="TPY74" s="13"/>
      <c r="TPZ74" s="13"/>
      <c r="TQA74" s="13"/>
      <c r="TQB74" s="13"/>
      <c r="TQC74" s="13"/>
      <c r="TQD74" s="13"/>
      <c r="TQE74" s="13"/>
      <c r="TQF74" s="13"/>
      <c r="TQG74" s="13"/>
      <c r="TQH74" s="13"/>
      <c r="TQI74" s="13"/>
      <c r="TQJ74" s="13"/>
      <c r="TQK74" s="13"/>
      <c r="TQL74" s="13"/>
      <c r="TQM74" s="13"/>
      <c r="TQN74" s="13"/>
      <c r="TQO74" s="13"/>
      <c r="TQP74" s="13"/>
      <c r="TQQ74" s="13"/>
      <c r="TQR74" s="13"/>
      <c r="TQS74" s="13"/>
      <c r="TQT74" s="13"/>
      <c r="TQU74" s="13"/>
      <c r="TQV74" s="13"/>
      <c r="TQW74" s="13"/>
      <c r="TQX74" s="13"/>
      <c r="TQY74" s="13"/>
      <c r="TQZ74" s="13"/>
      <c r="TRA74" s="13"/>
      <c r="TRB74" s="13"/>
      <c r="TRC74" s="13"/>
      <c r="TRD74" s="13"/>
      <c r="TRE74" s="13"/>
      <c r="TRF74" s="13"/>
      <c r="TRG74" s="13"/>
      <c r="TRH74" s="13"/>
      <c r="TRI74" s="13"/>
      <c r="TRJ74" s="13"/>
      <c r="TRK74" s="13"/>
      <c r="TRL74" s="13"/>
      <c r="TRM74" s="13"/>
      <c r="TRN74" s="13"/>
      <c r="TRO74" s="13"/>
      <c r="TRP74" s="13"/>
      <c r="TRQ74" s="13"/>
      <c r="TRR74" s="13"/>
      <c r="TRS74" s="13"/>
      <c r="TRT74" s="13"/>
      <c r="TRU74" s="13"/>
      <c r="TRV74" s="13"/>
      <c r="TRW74" s="13"/>
      <c r="TRX74" s="13"/>
      <c r="TRY74" s="13"/>
      <c r="TRZ74" s="13"/>
      <c r="TSA74" s="13"/>
      <c r="TSB74" s="13"/>
      <c r="TSC74" s="13"/>
      <c r="TSD74" s="13"/>
      <c r="TSE74" s="13"/>
      <c r="TSF74" s="13"/>
      <c r="TSG74" s="13"/>
      <c r="TSH74" s="13"/>
      <c r="TSI74" s="13"/>
      <c r="TSJ74" s="13"/>
      <c r="TSK74" s="13"/>
      <c r="TSL74" s="13"/>
      <c r="TSM74" s="13"/>
      <c r="TSN74" s="13"/>
      <c r="TSO74" s="13"/>
      <c r="TSP74" s="13"/>
      <c r="TSQ74" s="13"/>
      <c r="TSR74" s="13"/>
      <c r="TSS74" s="13"/>
      <c r="TST74" s="13"/>
      <c r="TSU74" s="13"/>
      <c r="TSV74" s="13"/>
      <c r="TSW74" s="13"/>
      <c r="TSX74" s="13"/>
      <c r="TSY74" s="13"/>
      <c r="TSZ74" s="13"/>
      <c r="TTA74" s="13"/>
      <c r="TTB74" s="13"/>
      <c r="TTC74" s="13"/>
      <c r="TTD74" s="13"/>
      <c r="TTE74" s="13"/>
      <c r="TTF74" s="13"/>
      <c r="TTG74" s="13"/>
      <c r="TTH74" s="13"/>
      <c r="TTI74" s="13"/>
      <c r="TTJ74" s="13"/>
      <c r="TTK74" s="13"/>
      <c r="TTL74" s="13"/>
      <c r="TTM74" s="13"/>
      <c r="TTN74" s="13"/>
      <c r="TTO74" s="13"/>
      <c r="TTP74" s="13"/>
      <c r="TTQ74" s="13"/>
      <c r="TTR74" s="13"/>
      <c r="TTS74" s="13"/>
      <c r="TTT74" s="13"/>
      <c r="TTU74" s="13"/>
      <c r="TTV74" s="13"/>
      <c r="TTW74" s="13"/>
      <c r="TTX74" s="13"/>
      <c r="TTY74" s="13"/>
      <c r="TTZ74" s="13"/>
      <c r="TUA74" s="13"/>
      <c r="TUB74" s="13"/>
      <c r="TUC74" s="13"/>
      <c r="TUD74" s="13"/>
      <c r="TUE74" s="13"/>
      <c r="TUF74" s="13"/>
      <c r="TUG74" s="13"/>
      <c r="TUH74" s="13"/>
      <c r="TUI74" s="13"/>
      <c r="TUJ74" s="13"/>
      <c r="TUK74" s="13"/>
      <c r="TUL74" s="13"/>
      <c r="TUM74" s="13"/>
      <c r="TUN74" s="13"/>
      <c r="TUO74" s="13"/>
      <c r="TUP74" s="13"/>
      <c r="TUQ74" s="13"/>
      <c r="TUR74" s="13"/>
      <c r="TUS74" s="13"/>
      <c r="TUT74" s="13"/>
      <c r="TUU74" s="13"/>
      <c r="TUV74" s="13"/>
      <c r="TUW74" s="13"/>
      <c r="TUX74" s="13"/>
      <c r="TUY74" s="13"/>
      <c r="TUZ74" s="13"/>
      <c r="TVA74" s="13"/>
      <c r="TVB74" s="13"/>
      <c r="TVC74" s="13"/>
      <c r="TVD74" s="13"/>
      <c r="TVE74" s="13"/>
      <c r="TVF74" s="13"/>
      <c r="TVG74" s="13"/>
      <c r="TVH74" s="13"/>
      <c r="TVI74" s="13"/>
      <c r="TVJ74" s="13"/>
      <c r="TVK74" s="13"/>
      <c r="TVL74" s="13"/>
      <c r="TVM74" s="13"/>
      <c r="TVN74" s="13"/>
      <c r="TVO74" s="13"/>
      <c r="TVP74" s="13"/>
      <c r="TVQ74" s="13"/>
      <c r="TVR74" s="13"/>
      <c r="TVS74" s="13"/>
      <c r="TVT74" s="13"/>
      <c r="TVU74" s="13"/>
      <c r="TVV74" s="13"/>
      <c r="TVW74" s="13"/>
      <c r="TVX74" s="13"/>
      <c r="TVY74" s="13"/>
      <c r="TVZ74" s="13"/>
      <c r="TWA74" s="13"/>
      <c r="TWB74" s="13"/>
      <c r="TWC74" s="13"/>
      <c r="TWD74" s="13"/>
      <c r="TWE74" s="13"/>
      <c r="TWF74" s="13"/>
      <c r="TWG74" s="13"/>
      <c r="TWH74" s="13"/>
      <c r="TWI74" s="13"/>
      <c r="TWJ74" s="13"/>
      <c r="TWK74" s="13"/>
      <c r="TWL74" s="13"/>
      <c r="TWM74" s="13"/>
      <c r="TWN74" s="13"/>
      <c r="TWO74" s="13"/>
      <c r="TWP74" s="13"/>
      <c r="TWQ74" s="13"/>
      <c r="TWR74" s="13"/>
      <c r="TWS74" s="13"/>
      <c r="TWT74" s="13"/>
      <c r="TWU74" s="13"/>
      <c r="TWV74" s="13"/>
      <c r="TWW74" s="13"/>
      <c r="TWX74" s="13"/>
      <c r="TWY74" s="13"/>
      <c r="TWZ74" s="13"/>
      <c r="TXA74" s="13"/>
      <c r="TXB74" s="13"/>
      <c r="TXC74" s="13"/>
      <c r="TXD74" s="13"/>
      <c r="TXE74" s="13"/>
      <c r="TXF74" s="13"/>
      <c r="TXG74" s="13"/>
      <c r="TXH74" s="13"/>
      <c r="TXI74" s="13"/>
      <c r="TXJ74" s="13"/>
      <c r="TXK74" s="13"/>
      <c r="TXL74" s="13"/>
      <c r="TXM74" s="13"/>
      <c r="TXN74" s="13"/>
      <c r="TXO74" s="13"/>
      <c r="TXP74" s="13"/>
      <c r="TXQ74" s="13"/>
      <c r="TXR74" s="13"/>
      <c r="TXS74" s="13"/>
      <c r="TXT74" s="13"/>
      <c r="TXU74" s="13"/>
      <c r="TXV74" s="13"/>
      <c r="TXW74" s="13"/>
      <c r="TXX74" s="13"/>
      <c r="TXY74" s="13"/>
      <c r="TXZ74" s="13"/>
      <c r="TYA74" s="13"/>
      <c r="TYB74" s="13"/>
      <c r="TYC74" s="13"/>
      <c r="TYD74" s="13"/>
      <c r="TYE74" s="13"/>
      <c r="TYF74" s="13"/>
      <c r="TYG74" s="13"/>
      <c r="TYH74" s="13"/>
      <c r="TYI74" s="13"/>
      <c r="TYJ74" s="13"/>
      <c r="TYK74" s="13"/>
      <c r="TYL74" s="13"/>
      <c r="TYM74" s="13"/>
      <c r="TYN74" s="13"/>
      <c r="TYO74" s="13"/>
      <c r="TYP74" s="13"/>
      <c r="TYQ74" s="13"/>
      <c r="TYR74" s="13"/>
      <c r="TYS74" s="13"/>
      <c r="TYT74" s="13"/>
      <c r="TYU74" s="13"/>
      <c r="TYV74" s="13"/>
      <c r="TYW74" s="13"/>
      <c r="TYX74" s="13"/>
      <c r="TYY74" s="13"/>
      <c r="TYZ74" s="13"/>
      <c r="TZA74" s="13"/>
      <c r="TZB74" s="13"/>
      <c r="TZC74" s="13"/>
      <c r="TZD74" s="13"/>
      <c r="TZE74" s="13"/>
      <c r="TZF74" s="13"/>
      <c r="TZG74" s="13"/>
      <c r="TZH74" s="13"/>
      <c r="TZI74" s="13"/>
      <c r="TZJ74" s="13"/>
      <c r="TZK74" s="13"/>
      <c r="TZL74" s="13"/>
      <c r="TZM74" s="13"/>
      <c r="TZN74" s="13"/>
      <c r="TZO74" s="13"/>
      <c r="TZP74" s="13"/>
      <c r="TZQ74" s="13"/>
      <c r="TZR74" s="13"/>
      <c r="TZS74" s="13"/>
      <c r="TZT74" s="13"/>
      <c r="TZU74" s="13"/>
      <c r="TZV74" s="13"/>
      <c r="TZW74" s="13"/>
      <c r="TZX74" s="13"/>
      <c r="TZY74" s="13"/>
      <c r="TZZ74" s="13"/>
      <c r="UAA74" s="13"/>
      <c r="UAB74" s="13"/>
      <c r="UAC74" s="13"/>
      <c r="UAD74" s="13"/>
      <c r="UAE74" s="13"/>
      <c r="UAF74" s="13"/>
      <c r="UAG74" s="13"/>
      <c r="UAH74" s="13"/>
      <c r="UAI74" s="13"/>
      <c r="UAJ74" s="13"/>
      <c r="UAK74" s="13"/>
      <c r="UAL74" s="13"/>
      <c r="UAM74" s="13"/>
      <c r="UAN74" s="13"/>
      <c r="UAO74" s="13"/>
      <c r="UAP74" s="13"/>
      <c r="UAQ74" s="13"/>
      <c r="UAR74" s="13"/>
      <c r="UAS74" s="13"/>
      <c r="UAT74" s="13"/>
      <c r="UAU74" s="13"/>
      <c r="UAV74" s="13"/>
      <c r="UAW74" s="13"/>
      <c r="UAX74" s="13"/>
      <c r="UAY74" s="13"/>
      <c r="UAZ74" s="13"/>
      <c r="UBA74" s="13"/>
      <c r="UBB74" s="13"/>
      <c r="UBC74" s="13"/>
      <c r="UBD74" s="13"/>
      <c r="UBE74" s="13"/>
      <c r="UBF74" s="13"/>
      <c r="UBG74" s="13"/>
      <c r="UBH74" s="13"/>
      <c r="UBI74" s="13"/>
      <c r="UBJ74" s="13"/>
      <c r="UBK74" s="13"/>
      <c r="UBL74" s="13"/>
      <c r="UBM74" s="13"/>
      <c r="UBN74" s="13"/>
      <c r="UBO74" s="13"/>
      <c r="UBP74" s="13"/>
      <c r="UBQ74" s="13"/>
      <c r="UBR74" s="13"/>
      <c r="UBS74" s="13"/>
      <c r="UBT74" s="13"/>
      <c r="UBU74" s="13"/>
      <c r="UBV74" s="13"/>
      <c r="UBW74" s="13"/>
      <c r="UBX74" s="13"/>
      <c r="UBY74" s="13"/>
      <c r="UBZ74" s="13"/>
      <c r="UCA74" s="13"/>
      <c r="UCB74" s="13"/>
      <c r="UCC74" s="13"/>
      <c r="UCD74" s="13"/>
      <c r="UCE74" s="13"/>
      <c r="UCF74" s="13"/>
      <c r="UCG74" s="13"/>
      <c r="UCH74" s="13"/>
      <c r="UCI74" s="13"/>
      <c r="UCJ74" s="13"/>
      <c r="UCK74" s="13"/>
      <c r="UCL74" s="13"/>
      <c r="UCM74" s="13"/>
      <c r="UCN74" s="13"/>
      <c r="UCO74" s="13"/>
      <c r="UCP74" s="13"/>
      <c r="UCQ74" s="13"/>
      <c r="UCR74" s="13"/>
      <c r="UCS74" s="13"/>
      <c r="UCT74" s="13"/>
      <c r="UCU74" s="13"/>
      <c r="UCV74" s="13"/>
      <c r="UCW74" s="13"/>
      <c r="UCX74" s="13"/>
      <c r="UCY74" s="13"/>
      <c r="UCZ74" s="13"/>
      <c r="UDA74" s="13"/>
      <c r="UDB74" s="13"/>
      <c r="UDC74" s="13"/>
      <c r="UDD74" s="13"/>
      <c r="UDE74" s="13"/>
      <c r="UDF74" s="13"/>
      <c r="UDG74" s="13"/>
      <c r="UDH74" s="13"/>
      <c r="UDI74" s="13"/>
      <c r="UDJ74" s="13"/>
      <c r="UDK74" s="13"/>
      <c r="UDL74" s="13"/>
      <c r="UDM74" s="13"/>
      <c r="UDN74" s="13"/>
      <c r="UDO74" s="13"/>
      <c r="UDP74" s="13"/>
      <c r="UDQ74" s="13"/>
      <c r="UDR74" s="13"/>
      <c r="UDS74" s="13"/>
      <c r="UDT74" s="13"/>
      <c r="UDU74" s="13"/>
      <c r="UDV74" s="13"/>
      <c r="UDW74" s="13"/>
      <c r="UDX74" s="13"/>
      <c r="UDY74" s="13"/>
      <c r="UDZ74" s="13"/>
      <c r="UEA74" s="13"/>
      <c r="UEB74" s="13"/>
      <c r="UEC74" s="13"/>
      <c r="UED74" s="13"/>
      <c r="UEE74" s="13"/>
      <c r="UEF74" s="13"/>
      <c r="UEG74" s="13"/>
      <c r="UEH74" s="13"/>
      <c r="UEI74" s="13"/>
      <c r="UEJ74" s="13"/>
      <c r="UEK74" s="13"/>
      <c r="UEL74" s="13"/>
      <c r="UEM74" s="13"/>
      <c r="UEN74" s="13"/>
      <c r="UEO74" s="13"/>
      <c r="UEP74" s="13"/>
      <c r="UEQ74" s="13"/>
      <c r="UER74" s="13"/>
      <c r="UES74" s="13"/>
      <c r="UET74" s="13"/>
      <c r="UEU74" s="13"/>
      <c r="UEV74" s="13"/>
      <c r="UEW74" s="13"/>
      <c r="UEX74" s="13"/>
      <c r="UEY74" s="13"/>
      <c r="UEZ74" s="13"/>
      <c r="UFA74" s="13"/>
      <c r="UFB74" s="13"/>
      <c r="UFC74" s="13"/>
      <c r="UFD74" s="13"/>
      <c r="UFE74" s="13"/>
      <c r="UFF74" s="13"/>
      <c r="UFG74" s="13"/>
      <c r="UFH74" s="13"/>
      <c r="UFI74" s="13"/>
      <c r="UFJ74" s="13"/>
      <c r="UFK74" s="13"/>
      <c r="UFL74" s="13"/>
      <c r="UFM74" s="13"/>
      <c r="UFN74" s="13"/>
      <c r="UFO74" s="13"/>
      <c r="UFP74" s="13"/>
      <c r="UFQ74" s="13"/>
      <c r="UFR74" s="13"/>
      <c r="UFS74" s="13"/>
      <c r="UFT74" s="13"/>
      <c r="UFU74" s="13"/>
      <c r="UFV74" s="13"/>
      <c r="UFW74" s="13"/>
      <c r="UFX74" s="13"/>
      <c r="UFY74" s="13"/>
      <c r="UFZ74" s="13"/>
      <c r="UGA74" s="13"/>
      <c r="UGB74" s="13"/>
      <c r="UGC74" s="13"/>
      <c r="UGD74" s="13"/>
      <c r="UGE74" s="13"/>
      <c r="UGF74" s="13"/>
      <c r="UGG74" s="13"/>
      <c r="UGH74" s="13"/>
      <c r="UGI74" s="13"/>
      <c r="UGJ74" s="13"/>
      <c r="UGK74" s="13"/>
      <c r="UGL74" s="13"/>
      <c r="UGM74" s="13"/>
      <c r="UGN74" s="13"/>
      <c r="UGO74" s="13"/>
      <c r="UGP74" s="13"/>
      <c r="UGQ74" s="13"/>
      <c r="UGR74" s="13"/>
      <c r="UGS74" s="13"/>
      <c r="UGT74" s="13"/>
      <c r="UGU74" s="13"/>
      <c r="UGV74" s="13"/>
      <c r="UGW74" s="13"/>
      <c r="UGX74" s="13"/>
      <c r="UGY74" s="13"/>
      <c r="UGZ74" s="13"/>
      <c r="UHA74" s="13"/>
      <c r="UHB74" s="13"/>
      <c r="UHC74" s="13"/>
      <c r="UHD74" s="13"/>
      <c r="UHE74" s="13"/>
      <c r="UHF74" s="13"/>
      <c r="UHG74" s="13"/>
      <c r="UHH74" s="13"/>
      <c r="UHI74" s="13"/>
      <c r="UHJ74" s="13"/>
      <c r="UHK74" s="13"/>
      <c r="UHL74" s="13"/>
      <c r="UHM74" s="13"/>
      <c r="UHN74" s="13"/>
      <c r="UHO74" s="13"/>
      <c r="UHP74" s="13"/>
      <c r="UHQ74" s="13"/>
      <c r="UHR74" s="13"/>
      <c r="UHS74" s="13"/>
      <c r="UHT74" s="13"/>
      <c r="UHU74" s="13"/>
      <c r="UHV74" s="13"/>
      <c r="UHW74" s="13"/>
      <c r="UHX74" s="13"/>
      <c r="UHY74" s="13"/>
      <c r="UHZ74" s="13"/>
      <c r="UIA74" s="13"/>
      <c r="UIB74" s="13"/>
      <c r="UIC74" s="13"/>
      <c r="UID74" s="13"/>
      <c r="UIE74" s="13"/>
      <c r="UIF74" s="13"/>
      <c r="UIG74" s="13"/>
      <c r="UIH74" s="13"/>
      <c r="UII74" s="13"/>
      <c r="UIJ74" s="13"/>
      <c r="UIK74" s="13"/>
      <c r="UIL74" s="13"/>
      <c r="UIM74" s="13"/>
      <c r="UIN74" s="13"/>
      <c r="UIO74" s="13"/>
      <c r="UIP74" s="13"/>
      <c r="UIQ74" s="13"/>
      <c r="UIR74" s="13"/>
      <c r="UIS74" s="13"/>
      <c r="UIT74" s="13"/>
      <c r="UIU74" s="13"/>
      <c r="UIV74" s="13"/>
      <c r="UIW74" s="13"/>
      <c r="UIX74" s="13"/>
      <c r="UIY74" s="13"/>
      <c r="UIZ74" s="13"/>
      <c r="UJA74" s="13"/>
      <c r="UJB74" s="13"/>
      <c r="UJC74" s="13"/>
      <c r="UJD74" s="13"/>
      <c r="UJE74" s="13"/>
      <c r="UJF74" s="13"/>
      <c r="UJG74" s="13"/>
      <c r="UJH74" s="13"/>
      <c r="UJI74" s="13"/>
      <c r="UJJ74" s="13"/>
      <c r="UJK74" s="13"/>
      <c r="UJL74" s="13"/>
      <c r="UJM74" s="13"/>
      <c r="UJN74" s="13"/>
      <c r="UJO74" s="13"/>
      <c r="UJP74" s="13"/>
      <c r="UJQ74" s="13"/>
      <c r="UJR74" s="13"/>
      <c r="UJS74" s="13"/>
      <c r="UJT74" s="13"/>
      <c r="UJU74" s="13"/>
      <c r="UJV74" s="13"/>
      <c r="UJW74" s="13"/>
      <c r="UJX74" s="13"/>
      <c r="UJY74" s="13"/>
      <c r="UJZ74" s="13"/>
      <c r="UKA74" s="13"/>
      <c r="UKB74" s="13"/>
      <c r="UKC74" s="13"/>
      <c r="UKD74" s="13"/>
      <c r="UKE74" s="13"/>
      <c r="UKF74" s="13"/>
      <c r="UKG74" s="13"/>
      <c r="UKH74" s="13"/>
      <c r="UKI74" s="13"/>
      <c r="UKJ74" s="13"/>
      <c r="UKK74" s="13"/>
      <c r="UKL74" s="13"/>
      <c r="UKM74" s="13"/>
      <c r="UKN74" s="13"/>
      <c r="UKO74" s="13"/>
      <c r="UKP74" s="13"/>
      <c r="UKQ74" s="13"/>
      <c r="UKR74" s="13"/>
      <c r="UKS74" s="13"/>
      <c r="UKT74" s="13"/>
      <c r="UKU74" s="13"/>
      <c r="UKV74" s="13"/>
      <c r="UKW74" s="13"/>
      <c r="UKX74" s="13"/>
      <c r="UKY74" s="13"/>
      <c r="UKZ74" s="13"/>
      <c r="ULA74" s="13"/>
      <c r="ULB74" s="13"/>
      <c r="ULC74" s="13"/>
      <c r="ULD74" s="13"/>
      <c r="ULE74" s="13"/>
      <c r="ULF74" s="13"/>
      <c r="ULG74" s="13"/>
      <c r="ULH74" s="13"/>
      <c r="ULI74" s="13"/>
      <c r="ULJ74" s="13"/>
      <c r="ULK74" s="13"/>
      <c r="ULL74" s="13"/>
      <c r="ULM74" s="13"/>
      <c r="ULN74" s="13"/>
      <c r="ULO74" s="13"/>
      <c r="ULP74" s="13"/>
      <c r="ULQ74" s="13"/>
      <c r="ULR74" s="13"/>
      <c r="ULS74" s="13"/>
      <c r="ULT74" s="13"/>
      <c r="ULU74" s="13"/>
      <c r="ULV74" s="13"/>
      <c r="ULW74" s="13"/>
      <c r="ULX74" s="13"/>
      <c r="ULY74" s="13"/>
      <c r="ULZ74" s="13"/>
      <c r="UMA74" s="13"/>
      <c r="UMB74" s="13"/>
      <c r="UMC74" s="13"/>
      <c r="UMD74" s="13"/>
      <c r="UME74" s="13"/>
      <c r="UMF74" s="13"/>
      <c r="UMG74" s="13"/>
      <c r="UMH74" s="13"/>
      <c r="UMI74" s="13"/>
      <c r="UMJ74" s="13"/>
      <c r="UMK74" s="13"/>
      <c r="UML74" s="13"/>
      <c r="UMM74" s="13"/>
      <c r="UMN74" s="13"/>
      <c r="UMO74" s="13"/>
      <c r="UMP74" s="13"/>
      <c r="UMQ74" s="13"/>
      <c r="UMR74" s="13"/>
      <c r="UMS74" s="13"/>
      <c r="UMT74" s="13"/>
      <c r="UMU74" s="13"/>
      <c r="UMV74" s="13"/>
      <c r="UMW74" s="13"/>
      <c r="UMX74" s="13"/>
      <c r="UMY74" s="13"/>
      <c r="UMZ74" s="13"/>
      <c r="UNA74" s="13"/>
      <c r="UNB74" s="13"/>
      <c r="UNC74" s="13"/>
      <c r="UND74" s="13"/>
      <c r="UNE74" s="13"/>
      <c r="UNF74" s="13"/>
      <c r="UNG74" s="13"/>
      <c r="UNH74" s="13"/>
      <c r="UNI74" s="13"/>
      <c r="UNJ74" s="13"/>
      <c r="UNK74" s="13"/>
      <c r="UNL74" s="13"/>
      <c r="UNM74" s="13"/>
      <c r="UNN74" s="13"/>
      <c r="UNO74" s="13"/>
      <c r="UNP74" s="13"/>
      <c r="UNQ74" s="13"/>
      <c r="UNR74" s="13"/>
      <c r="UNS74" s="13"/>
      <c r="UNT74" s="13"/>
      <c r="UNU74" s="13"/>
      <c r="UNV74" s="13"/>
      <c r="UNW74" s="13"/>
      <c r="UNX74" s="13"/>
      <c r="UNY74" s="13"/>
      <c r="UNZ74" s="13"/>
      <c r="UOA74" s="13"/>
      <c r="UOB74" s="13"/>
      <c r="UOC74" s="13"/>
      <c r="UOD74" s="13"/>
      <c r="UOE74" s="13"/>
      <c r="UOF74" s="13"/>
      <c r="UOG74" s="13"/>
      <c r="UOH74" s="13"/>
      <c r="UOI74" s="13"/>
      <c r="UOJ74" s="13"/>
      <c r="UOK74" s="13"/>
      <c r="UOL74" s="13"/>
      <c r="UOM74" s="13"/>
      <c r="UON74" s="13"/>
      <c r="UOO74" s="13"/>
      <c r="UOP74" s="13"/>
      <c r="UOQ74" s="13"/>
      <c r="UOR74" s="13"/>
      <c r="UOS74" s="13"/>
      <c r="UOT74" s="13"/>
      <c r="UOU74" s="13"/>
      <c r="UOV74" s="13"/>
      <c r="UOW74" s="13"/>
      <c r="UOX74" s="13"/>
      <c r="UOY74" s="13"/>
      <c r="UOZ74" s="13"/>
      <c r="UPA74" s="13"/>
      <c r="UPB74" s="13"/>
      <c r="UPC74" s="13"/>
      <c r="UPD74" s="13"/>
      <c r="UPE74" s="13"/>
      <c r="UPF74" s="13"/>
      <c r="UPG74" s="13"/>
      <c r="UPH74" s="13"/>
      <c r="UPI74" s="13"/>
      <c r="UPJ74" s="13"/>
      <c r="UPK74" s="13"/>
      <c r="UPL74" s="13"/>
      <c r="UPM74" s="13"/>
      <c r="UPN74" s="13"/>
      <c r="UPO74" s="13"/>
      <c r="UPP74" s="13"/>
      <c r="UPQ74" s="13"/>
      <c r="UPR74" s="13"/>
      <c r="UPS74" s="13"/>
      <c r="UPT74" s="13"/>
      <c r="UPU74" s="13"/>
      <c r="UPV74" s="13"/>
      <c r="UPW74" s="13"/>
      <c r="UPX74" s="13"/>
      <c r="UPY74" s="13"/>
      <c r="UPZ74" s="13"/>
      <c r="UQA74" s="13"/>
      <c r="UQB74" s="13"/>
      <c r="UQC74" s="13"/>
      <c r="UQD74" s="13"/>
      <c r="UQE74" s="13"/>
      <c r="UQF74" s="13"/>
      <c r="UQG74" s="13"/>
      <c r="UQH74" s="13"/>
      <c r="UQI74" s="13"/>
      <c r="UQJ74" s="13"/>
      <c r="UQK74" s="13"/>
      <c r="UQL74" s="13"/>
      <c r="UQM74" s="13"/>
      <c r="UQN74" s="13"/>
      <c r="UQO74" s="13"/>
      <c r="UQP74" s="13"/>
      <c r="UQQ74" s="13"/>
      <c r="UQR74" s="13"/>
      <c r="UQS74" s="13"/>
      <c r="UQT74" s="13"/>
      <c r="UQU74" s="13"/>
      <c r="UQV74" s="13"/>
      <c r="UQW74" s="13"/>
      <c r="UQX74" s="13"/>
      <c r="UQY74" s="13"/>
      <c r="UQZ74" s="13"/>
      <c r="URA74" s="13"/>
      <c r="URB74" s="13"/>
      <c r="URC74" s="13"/>
      <c r="URD74" s="13"/>
      <c r="URE74" s="13"/>
      <c r="URF74" s="13"/>
      <c r="URG74" s="13"/>
      <c r="URH74" s="13"/>
      <c r="URI74" s="13"/>
      <c r="URJ74" s="13"/>
      <c r="URK74" s="13"/>
      <c r="URL74" s="13"/>
      <c r="URM74" s="13"/>
      <c r="URN74" s="13"/>
      <c r="URO74" s="13"/>
      <c r="URP74" s="13"/>
      <c r="URQ74" s="13"/>
      <c r="URR74" s="13"/>
      <c r="URS74" s="13"/>
      <c r="URT74" s="13"/>
      <c r="URU74" s="13"/>
      <c r="URV74" s="13"/>
      <c r="URW74" s="13"/>
      <c r="URX74" s="13"/>
      <c r="URY74" s="13"/>
      <c r="URZ74" s="13"/>
      <c r="USA74" s="13"/>
      <c r="USB74" s="13"/>
      <c r="USC74" s="13"/>
      <c r="USD74" s="13"/>
      <c r="USE74" s="13"/>
      <c r="USF74" s="13"/>
      <c r="USG74" s="13"/>
      <c r="USH74" s="13"/>
      <c r="USI74" s="13"/>
      <c r="USJ74" s="13"/>
      <c r="USK74" s="13"/>
      <c r="USL74" s="13"/>
      <c r="USM74" s="13"/>
      <c r="USN74" s="13"/>
      <c r="USO74" s="13"/>
      <c r="USP74" s="13"/>
      <c r="USQ74" s="13"/>
      <c r="USR74" s="13"/>
      <c r="USS74" s="13"/>
      <c r="UST74" s="13"/>
      <c r="USU74" s="13"/>
      <c r="USV74" s="13"/>
      <c r="USW74" s="13"/>
      <c r="USX74" s="13"/>
      <c r="USY74" s="13"/>
      <c r="USZ74" s="13"/>
      <c r="UTA74" s="13"/>
      <c r="UTB74" s="13"/>
      <c r="UTC74" s="13"/>
      <c r="UTD74" s="13"/>
      <c r="UTE74" s="13"/>
      <c r="UTF74" s="13"/>
      <c r="UTG74" s="13"/>
      <c r="UTH74" s="13"/>
      <c r="UTI74" s="13"/>
      <c r="UTJ74" s="13"/>
      <c r="UTK74" s="13"/>
      <c r="UTL74" s="13"/>
      <c r="UTM74" s="13"/>
      <c r="UTN74" s="13"/>
      <c r="UTO74" s="13"/>
      <c r="UTP74" s="13"/>
      <c r="UTQ74" s="13"/>
      <c r="UTR74" s="13"/>
      <c r="UTS74" s="13"/>
      <c r="UTT74" s="13"/>
      <c r="UTU74" s="13"/>
      <c r="UTV74" s="13"/>
      <c r="UTW74" s="13"/>
      <c r="UTX74" s="13"/>
      <c r="UTY74" s="13"/>
      <c r="UTZ74" s="13"/>
      <c r="UUA74" s="13"/>
      <c r="UUB74" s="13"/>
      <c r="UUC74" s="13"/>
      <c r="UUD74" s="13"/>
      <c r="UUE74" s="13"/>
      <c r="UUF74" s="13"/>
      <c r="UUG74" s="13"/>
      <c r="UUH74" s="13"/>
      <c r="UUI74" s="13"/>
      <c r="UUJ74" s="13"/>
      <c r="UUK74" s="13"/>
      <c r="UUL74" s="13"/>
      <c r="UUM74" s="13"/>
      <c r="UUN74" s="13"/>
      <c r="UUO74" s="13"/>
      <c r="UUP74" s="13"/>
      <c r="UUQ74" s="13"/>
      <c r="UUR74" s="13"/>
      <c r="UUS74" s="13"/>
      <c r="UUT74" s="13"/>
      <c r="UUU74" s="13"/>
      <c r="UUV74" s="13"/>
      <c r="UUW74" s="13"/>
      <c r="UUX74" s="13"/>
      <c r="UUY74" s="13"/>
      <c r="UUZ74" s="13"/>
      <c r="UVA74" s="13"/>
      <c r="UVB74" s="13"/>
      <c r="UVC74" s="13"/>
      <c r="UVD74" s="13"/>
      <c r="UVE74" s="13"/>
      <c r="UVF74" s="13"/>
      <c r="UVG74" s="13"/>
      <c r="UVH74" s="13"/>
      <c r="UVI74" s="13"/>
      <c r="UVJ74" s="13"/>
      <c r="UVK74" s="13"/>
      <c r="UVL74" s="13"/>
      <c r="UVM74" s="13"/>
      <c r="UVN74" s="13"/>
      <c r="UVO74" s="13"/>
      <c r="UVP74" s="13"/>
      <c r="UVQ74" s="13"/>
      <c r="UVR74" s="13"/>
      <c r="UVS74" s="13"/>
      <c r="UVT74" s="13"/>
      <c r="UVU74" s="13"/>
      <c r="UVV74" s="13"/>
      <c r="UVW74" s="13"/>
      <c r="UVX74" s="13"/>
      <c r="UVY74" s="13"/>
      <c r="UVZ74" s="13"/>
      <c r="UWA74" s="13"/>
      <c r="UWB74" s="13"/>
      <c r="UWC74" s="13"/>
      <c r="UWD74" s="13"/>
      <c r="UWE74" s="13"/>
      <c r="UWF74" s="13"/>
      <c r="UWG74" s="13"/>
      <c r="UWH74" s="13"/>
      <c r="UWI74" s="13"/>
      <c r="UWJ74" s="13"/>
      <c r="UWK74" s="13"/>
      <c r="UWL74" s="13"/>
      <c r="UWM74" s="13"/>
      <c r="UWN74" s="13"/>
      <c r="UWO74" s="13"/>
      <c r="UWP74" s="13"/>
      <c r="UWQ74" s="13"/>
      <c r="UWR74" s="13"/>
      <c r="UWS74" s="13"/>
      <c r="UWT74" s="13"/>
      <c r="UWU74" s="13"/>
      <c r="UWV74" s="13"/>
      <c r="UWW74" s="13"/>
      <c r="UWX74" s="13"/>
      <c r="UWY74" s="13"/>
      <c r="UWZ74" s="13"/>
      <c r="UXA74" s="13"/>
      <c r="UXB74" s="13"/>
      <c r="UXC74" s="13"/>
      <c r="UXD74" s="13"/>
      <c r="UXE74" s="13"/>
      <c r="UXF74" s="13"/>
      <c r="UXG74" s="13"/>
      <c r="UXH74" s="13"/>
      <c r="UXI74" s="13"/>
      <c r="UXJ74" s="13"/>
      <c r="UXK74" s="13"/>
      <c r="UXL74" s="13"/>
      <c r="UXM74" s="13"/>
      <c r="UXN74" s="13"/>
      <c r="UXO74" s="13"/>
      <c r="UXP74" s="13"/>
      <c r="UXQ74" s="13"/>
      <c r="UXR74" s="13"/>
      <c r="UXS74" s="13"/>
      <c r="UXT74" s="13"/>
      <c r="UXU74" s="13"/>
      <c r="UXV74" s="13"/>
      <c r="UXW74" s="13"/>
      <c r="UXX74" s="13"/>
      <c r="UXY74" s="13"/>
      <c r="UXZ74" s="13"/>
      <c r="UYA74" s="13"/>
      <c r="UYB74" s="13"/>
      <c r="UYC74" s="13"/>
      <c r="UYD74" s="13"/>
      <c r="UYE74" s="13"/>
      <c r="UYF74" s="13"/>
      <c r="UYG74" s="13"/>
      <c r="UYH74" s="13"/>
      <c r="UYI74" s="13"/>
      <c r="UYJ74" s="13"/>
      <c r="UYK74" s="13"/>
      <c r="UYL74" s="13"/>
      <c r="UYM74" s="13"/>
      <c r="UYN74" s="13"/>
      <c r="UYO74" s="13"/>
      <c r="UYP74" s="13"/>
      <c r="UYQ74" s="13"/>
      <c r="UYR74" s="13"/>
      <c r="UYS74" s="13"/>
      <c r="UYT74" s="13"/>
      <c r="UYU74" s="13"/>
      <c r="UYV74" s="13"/>
      <c r="UYW74" s="13"/>
      <c r="UYX74" s="13"/>
      <c r="UYY74" s="13"/>
      <c r="UYZ74" s="13"/>
      <c r="UZA74" s="13"/>
      <c r="UZB74" s="13"/>
      <c r="UZC74" s="13"/>
      <c r="UZD74" s="13"/>
      <c r="UZE74" s="13"/>
      <c r="UZF74" s="13"/>
      <c r="UZG74" s="13"/>
      <c r="UZH74" s="13"/>
      <c r="UZI74" s="13"/>
      <c r="UZJ74" s="13"/>
      <c r="UZK74" s="13"/>
      <c r="UZL74" s="13"/>
      <c r="UZM74" s="13"/>
      <c r="UZN74" s="13"/>
      <c r="UZO74" s="13"/>
      <c r="UZP74" s="13"/>
      <c r="UZQ74" s="13"/>
      <c r="UZR74" s="13"/>
      <c r="UZS74" s="13"/>
      <c r="UZT74" s="13"/>
      <c r="UZU74" s="13"/>
      <c r="UZV74" s="13"/>
      <c r="UZW74" s="13"/>
      <c r="UZX74" s="13"/>
      <c r="UZY74" s="13"/>
      <c r="UZZ74" s="13"/>
      <c r="VAA74" s="13"/>
      <c r="VAB74" s="13"/>
      <c r="VAC74" s="13"/>
      <c r="VAD74" s="13"/>
      <c r="VAE74" s="13"/>
      <c r="VAF74" s="13"/>
      <c r="VAG74" s="13"/>
      <c r="VAH74" s="13"/>
      <c r="VAI74" s="13"/>
      <c r="VAJ74" s="13"/>
      <c r="VAK74" s="13"/>
      <c r="VAL74" s="13"/>
      <c r="VAM74" s="13"/>
      <c r="VAN74" s="13"/>
      <c r="VAO74" s="13"/>
      <c r="VAP74" s="13"/>
      <c r="VAQ74" s="13"/>
      <c r="VAR74" s="13"/>
      <c r="VAS74" s="13"/>
      <c r="VAT74" s="13"/>
      <c r="VAU74" s="13"/>
      <c r="VAV74" s="13"/>
      <c r="VAW74" s="13"/>
      <c r="VAX74" s="13"/>
      <c r="VAY74" s="13"/>
      <c r="VAZ74" s="13"/>
      <c r="VBA74" s="13"/>
      <c r="VBB74" s="13"/>
      <c r="VBC74" s="13"/>
      <c r="VBD74" s="13"/>
      <c r="VBE74" s="13"/>
      <c r="VBF74" s="13"/>
      <c r="VBG74" s="13"/>
      <c r="VBH74" s="13"/>
      <c r="VBI74" s="13"/>
      <c r="VBJ74" s="13"/>
      <c r="VBK74" s="13"/>
      <c r="VBL74" s="13"/>
      <c r="VBM74" s="13"/>
      <c r="VBN74" s="13"/>
      <c r="VBO74" s="13"/>
      <c r="VBP74" s="13"/>
      <c r="VBQ74" s="13"/>
      <c r="VBR74" s="13"/>
      <c r="VBS74" s="13"/>
      <c r="VBT74" s="13"/>
      <c r="VBU74" s="13"/>
      <c r="VBV74" s="13"/>
      <c r="VBW74" s="13"/>
      <c r="VBX74" s="13"/>
      <c r="VBY74" s="13"/>
      <c r="VBZ74" s="13"/>
      <c r="VCA74" s="13"/>
      <c r="VCB74" s="13"/>
      <c r="VCC74" s="13"/>
      <c r="VCD74" s="13"/>
      <c r="VCE74" s="13"/>
      <c r="VCF74" s="13"/>
      <c r="VCG74" s="13"/>
      <c r="VCH74" s="13"/>
      <c r="VCI74" s="13"/>
      <c r="VCJ74" s="13"/>
      <c r="VCK74" s="13"/>
      <c r="VCL74" s="13"/>
      <c r="VCM74" s="13"/>
      <c r="VCN74" s="13"/>
      <c r="VCO74" s="13"/>
      <c r="VCP74" s="13"/>
      <c r="VCQ74" s="13"/>
      <c r="VCR74" s="13"/>
      <c r="VCS74" s="13"/>
      <c r="VCT74" s="13"/>
      <c r="VCU74" s="13"/>
      <c r="VCV74" s="13"/>
      <c r="VCW74" s="13"/>
      <c r="VCX74" s="13"/>
      <c r="VCY74" s="13"/>
      <c r="VCZ74" s="13"/>
      <c r="VDA74" s="13"/>
      <c r="VDB74" s="13"/>
      <c r="VDC74" s="13"/>
      <c r="VDD74" s="13"/>
      <c r="VDE74" s="13"/>
      <c r="VDF74" s="13"/>
      <c r="VDG74" s="13"/>
      <c r="VDH74" s="13"/>
      <c r="VDI74" s="13"/>
      <c r="VDJ74" s="13"/>
      <c r="VDK74" s="13"/>
      <c r="VDL74" s="13"/>
      <c r="VDM74" s="13"/>
      <c r="VDN74" s="13"/>
      <c r="VDO74" s="13"/>
      <c r="VDP74" s="13"/>
      <c r="VDQ74" s="13"/>
      <c r="VDR74" s="13"/>
      <c r="VDS74" s="13"/>
      <c r="VDT74" s="13"/>
      <c r="VDU74" s="13"/>
      <c r="VDV74" s="13"/>
      <c r="VDW74" s="13"/>
      <c r="VDX74" s="13"/>
      <c r="VDY74" s="13"/>
      <c r="VDZ74" s="13"/>
      <c r="VEA74" s="13"/>
      <c r="VEB74" s="13"/>
      <c r="VEC74" s="13"/>
      <c r="VED74" s="13"/>
      <c r="VEE74" s="13"/>
      <c r="VEF74" s="13"/>
      <c r="VEG74" s="13"/>
      <c r="VEH74" s="13"/>
      <c r="VEI74" s="13"/>
      <c r="VEJ74" s="13"/>
      <c r="VEK74" s="13"/>
      <c r="VEL74" s="13"/>
      <c r="VEM74" s="13"/>
      <c r="VEN74" s="13"/>
      <c r="VEO74" s="13"/>
      <c r="VEP74" s="13"/>
      <c r="VEQ74" s="13"/>
      <c r="VER74" s="13"/>
      <c r="VES74" s="13"/>
      <c r="VET74" s="13"/>
      <c r="VEU74" s="13"/>
      <c r="VEV74" s="13"/>
      <c r="VEW74" s="13"/>
      <c r="VEX74" s="13"/>
      <c r="VEY74" s="13"/>
      <c r="VEZ74" s="13"/>
      <c r="VFA74" s="13"/>
      <c r="VFB74" s="13"/>
      <c r="VFC74" s="13"/>
      <c r="VFD74" s="13"/>
      <c r="VFE74" s="13"/>
      <c r="VFF74" s="13"/>
      <c r="VFG74" s="13"/>
      <c r="VFH74" s="13"/>
      <c r="VFI74" s="13"/>
      <c r="VFJ74" s="13"/>
      <c r="VFK74" s="13"/>
      <c r="VFL74" s="13"/>
      <c r="VFM74" s="13"/>
      <c r="VFN74" s="13"/>
      <c r="VFO74" s="13"/>
      <c r="VFP74" s="13"/>
      <c r="VFQ74" s="13"/>
      <c r="VFR74" s="13"/>
      <c r="VFS74" s="13"/>
      <c r="VFT74" s="13"/>
      <c r="VFU74" s="13"/>
      <c r="VFV74" s="13"/>
      <c r="VFW74" s="13"/>
      <c r="VFX74" s="13"/>
      <c r="VFY74" s="13"/>
      <c r="VFZ74" s="13"/>
      <c r="VGA74" s="13"/>
      <c r="VGB74" s="13"/>
      <c r="VGC74" s="13"/>
      <c r="VGD74" s="13"/>
      <c r="VGE74" s="13"/>
      <c r="VGF74" s="13"/>
      <c r="VGG74" s="13"/>
      <c r="VGH74" s="13"/>
      <c r="VGI74" s="13"/>
      <c r="VGJ74" s="13"/>
      <c r="VGK74" s="13"/>
      <c r="VGL74" s="13"/>
      <c r="VGM74" s="13"/>
      <c r="VGN74" s="13"/>
      <c r="VGO74" s="13"/>
      <c r="VGP74" s="13"/>
      <c r="VGQ74" s="13"/>
      <c r="VGR74" s="13"/>
      <c r="VGS74" s="13"/>
      <c r="VGT74" s="13"/>
      <c r="VGU74" s="13"/>
      <c r="VGV74" s="13"/>
      <c r="VGW74" s="13"/>
      <c r="VGX74" s="13"/>
      <c r="VGY74" s="13"/>
      <c r="VGZ74" s="13"/>
      <c r="VHA74" s="13"/>
      <c r="VHB74" s="13"/>
      <c r="VHC74" s="13"/>
      <c r="VHD74" s="13"/>
      <c r="VHE74" s="13"/>
      <c r="VHF74" s="13"/>
      <c r="VHG74" s="13"/>
      <c r="VHH74" s="13"/>
      <c r="VHI74" s="13"/>
      <c r="VHJ74" s="13"/>
      <c r="VHK74" s="13"/>
      <c r="VHL74" s="13"/>
      <c r="VHM74" s="13"/>
      <c r="VHN74" s="13"/>
      <c r="VHO74" s="13"/>
      <c r="VHP74" s="13"/>
      <c r="VHQ74" s="13"/>
      <c r="VHR74" s="13"/>
      <c r="VHS74" s="13"/>
      <c r="VHT74" s="13"/>
      <c r="VHU74" s="13"/>
      <c r="VHV74" s="13"/>
      <c r="VHW74" s="13"/>
      <c r="VHX74" s="13"/>
      <c r="VHY74" s="13"/>
      <c r="VHZ74" s="13"/>
      <c r="VIA74" s="13"/>
      <c r="VIB74" s="13"/>
      <c r="VIC74" s="13"/>
      <c r="VID74" s="13"/>
      <c r="VIE74" s="13"/>
      <c r="VIF74" s="13"/>
      <c r="VIG74" s="13"/>
      <c r="VIH74" s="13"/>
      <c r="VII74" s="13"/>
      <c r="VIJ74" s="13"/>
      <c r="VIK74" s="13"/>
      <c r="VIL74" s="13"/>
      <c r="VIM74" s="13"/>
      <c r="VIN74" s="13"/>
      <c r="VIO74" s="13"/>
      <c r="VIP74" s="13"/>
      <c r="VIQ74" s="13"/>
      <c r="VIR74" s="13"/>
      <c r="VIS74" s="13"/>
      <c r="VIT74" s="13"/>
      <c r="VIU74" s="13"/>
      <c r="VIV74" s="13"/>
      <c r="VIW74" s="13"/>
      <c r="VIX74" s="13"/>
      <c r="VIY74" s="13"/>
      <c r="VIZ74" s="13"/>
      <c r="VJA74" s="13"/>
      <c r="VJB74" s="13"/>
      <c r="VJC74" s="13"/>
      <c r="VJD74" s="13"/>
      <c r="VJE74" s="13"/>
      <c r="VJF74" s="13"/>
      <c r="VJG74" s="13"/>
      <c r="VJH74" s="13"/>
      <c r="VJI74" s="13"/>
      <c r="VJJ74" s="13"/>
      <c r="VJK74" s="13"/>
      <c r="VJL74" s="13"/>
      <c r="VJM74" s="13"/>
      <c r="VJN74" s="13"/>
      <c r="VJO74" s="13"/>
      <c r="VJP74" s="13"/>
      <c r="VJQ74" s="13"/>
      <c r="VJR74" s="13"/>
      <c r="VJS74" s="13"/>
      <c r="VJT74" s="13"/>
      <c r="VJU74" s="13"/>
      <c r="VJV74" s="13"/>
      <c r="VJW74" s="13"/>
      <c r="VJX74" s="13"/>
      <c r="VJY74" s="13"/>
      <c r="VJZ74" s="13"/>
      <c r="VKA74" s="13"/>
      <c r="VKB74" s="13"/>
      <c r="VKC74" s="13"/>
      <c r="VKD74" s="13"/>
      <c r="VKE74" s="13"/>
      <c r="VKF74" s="13"/>
      <c r="VKG74" s="13"/>
      <c r="VKH74" s="13"/>
      <c r="VKI74" s="13"/>
      <c r="VKJ74" s="13"/>
      <c r="VKK74" s="13"/>
      <c r="VKL74" s="13"/>
      <c r="VKM74" s="13"/>
      <c r="VKN74" s="13"/>
      <c r="VKO74" s="13"/>
      <c r="VKP74" s="13"/>
      <c r="VKQ74" s="13"/>
      <c r="VKR74" s="13"/>
      <c r="VKS74" s="13"/>
      <c r="VKT74" s="13"/>
      <c r="VKU74" s="13"/>
      <c r="VKV74" s="13"/>
      <c r="VKW74" s="13"/>
      <c r="VKX74" s="13"/>
      <c r="VKY74" s="13"/>
      <c r="VKZ74" s="13"/>
      <c r="VLA74" s="13"/>
      <c r="VLB74" s="13"/>
      <c r="VLC74" s="13"/>
      <c r="VLD74" s="13"/>
      <c r="VLE74" s="13"/>
      <c r="VLF74" s="13"/>
      <c r="VLG74" s="13"/>
      <c r="VLH74" s="13"/>
      <c r="VLI74" s="13"/>
      <c r="VLJ74" s="13"/>
      <c r="VLK74" s="13"/>
      <c r="VLL74" s="13"/>
      <c r="VLM74" s="13"/>
      <c r="VLN74" s="13"/>
      <c r="VLO74" s="13"/>
      <c r="VLP74" s="13"/>
      <c r="VLQ74" s="13"/>
      <c r="VLR74" s="13"/>
      <c r="VLS74" s="13"/>
      <c r="VLT74" s="13"/>
      <c r="VLU74" s="13"/>
      <c r="VLV74" s="13"/>
      <c r="VLW74" s="13"/>
      <c r="VLX74" s="13"/>
      <c r="VLY74" s="13"/>
      <c r="VLZ74" s="13"/>
      <c r="VMA74" s="13"/>
      <c r="VMB74" s="13"/>
      <c r="VMC74" s="13"/>
      <c r="VMD74" s="13"/>
      <c r="VME74" s="13"/>
      <c r="VMF74" s="13"/>
      <c r="VMG74" s="13"/>
      <c r="VMH74" s="13"/>
      <c r="VMI74" s="13"/>
      <c r="VMJ74" s="13"/>
      <c r="VMK74" s="13"/>
      <c r="VML74" s="13"/>
      <c r="VMM74" s="13"/>
      <c r="VMN74" s="13"/>
      <c r="VMO74" s="13"/>
      <c r="VMP74" s="13"/>
      <c r="VMQ74" s="13"/>
      <c r="VMR74" s="13"/>
      <c r="VMS74" s="13"/>
      <c r="VMT74" s="13"/>
      <c r="VMU74" s="13"/>
      <c r="VMV74" s="13"/>
      <c r="VMW74" s="13"/>
      <c r="VMX74" s="13"/>
      <c r="VMY74" s="13"/>
      <c r="VMZ74" s="13"/>
      <c r="VNA74" s="13"/>
      <c r="VNB74" s="13"/>
      <c r="VNC74" s="13"/>
      <c r="VND74" s="13"/>
      <c r="VNE74" s="13"/>
      <c r="VNF74" s="13"/>
      <c r="VNG74" s="13"/>
      <c r="VNH74" s="13"/>
      <c r="VNI74" s="13"/>
      <c r="VNJ74" s="13"/>
      <c r="VNK74" s="13"/>
      <c r="VNL74" s="13"/>
      <c r="VNM74" s="13"/>
      <c r="VNN74" s="13"/>
      <c r="VNO74" s="13"/>
      <c r="VNP74" s="13"/>
      <c r="VNQ74" s="13"/>
      <c r="VNR74" s="13"/>
      <c r="VNS74" s="13"/>
      <c r="VNT74" s="13"/>
      <c r="VNU74" s="13"/>
      <c r="VNV74" s="13"/>
      <c r="VNW74" s="13"/>
      <c r="VNX74" s="13"/>
      <c r="VNY74" s="13"/>
      <c r="VNZ74" s="13"/>
      <c r="VOA74" s="13"/>
      <c r="VOB74" s="13"/>
      <c r="VOC74" s="13"/>
      <c r="VOD74" s="13"/>
      <c r="VOE74" s="13"/>
      <c r="VOF74" s="13"/>
      <c r="VOG74" s="13"/>
      <c r="VOH74" s="13"/>
      <c r="VOI74" s="13"/>
      <c r="VOJ74" s="13"/>
      <c r="VOK74" s="13"/>
      <c r="VOL74" s="13"/>
      <c r="VOM74" s="13"/>
      <c r="VON74" s="13"/>
      <c r="VOO74" s="13"/>
      <c r="VOP74" s="13"/>
      <c r="VOQ74" s="13"/>
      <c r="VOR74" s="13"/>
      <c r="VOS74" s="13"/>
      <c r="VOT74" s="13"/>
      <c r="VOU74" s="13"/>
      <c r="VOV74" s="13"/>
      <c r="VOW74" s="13"/>
      <c r="VOX74" s="13"/>
      <c r="VOY74" s="13"/>
      <c r="VOZ74" s="13"/>
      <c r="VPA74" s="13"/>
      <c r="VPB74" s="13"/>
      <c r="VPC74" s="13"/>
      <c r="VPD74" s="13"/>
      <c r="VPE74" s="13"/>
      <c r="VPF74" s="13"/>
      <c r="VPG74" s="13"/>
      <c r="VPH74" s="13"/>
      <c r="VPI74" s="13"/>
      <c r="VPJ74" s="13"/>
      <c r="VPK74" s="13"/>
      <c r="VPL74" s="13"/>
      <c r="VPM74" s="13"/>
      <c r="VPN74" s="13"/>
      <c r="VPO74" s="13"/>
      <c r="VPP74" s="13"/>
      <c r="VPQ74" s="13"/>
      <c r="VPR74" s="13"/>
      <c r="VPS74" s="13"/>
      <c r="VPT74" s="13"/>
      <c r="VPU74" s="13"/>
      <c r="VPV74" s="13"/>
      <c r="VPW74" s="13"/>
      <c r="VPX74" s="13"/>
      <c r="VPY74" s="13"/>
      <c r="VPZ74" s="13"/>
      <c r="VQA74" s="13"/>
      <c r="VQB74" s="13"/>
      <c r="VQC74" s="13"/>
      <c r="VQD74" s="13"/>
      <c r="VQE74" s="13"/>
      <c r="VQF74" s="13"/>
      <c r="VQG74" s="13"/>
      <c r="VQH74" s="13"/>
      <c r="VQI74" s="13"/>
      <c r="VQJ74" s="13"/>
      <c r="VQK74" s="13"/>
      <c r="VQL74" s="13"/>
      <c r="VQM74" s="13"/>
      <c r="VQN74" s="13"/>
      <c r="VQO74" s="13"/>
      <c r="VQP74" s="13"/>
      <c r="VQQ74" s="13"/>
      <c r="VQR74" s="13"/>
      <c r="VQS74" s="13"/>
      <c r="VQT74" s="13"/>
      <c r="VQU74" s="13"/>
      <c r="VQV74" s="13"/>
      <c r="VQW74" s="13"/>
      <c r="VQX74" s="13"/>
      <c r="VQY74" s="13"/>
      <c r="VQZ74" s="13"/>
      <c r="VRA74" s="13"/>
      <c r="VRB74" s="13"/>
      <c r="VRC74" s="13"/>
      <c r="VRD74" s="13"/>
      <c r="VRE74" s="13"/>
      <c r="VRF74" s="13"/>
      <c r="VRG74" s="13"/>
      <c r="VRH74" s="13"/>
      <c r="VRI74" s="13"/>
      <c r="VRJ74" s="13"/>
      <c r="VRK74" s="13"/>
      <c r="VRL74" s="13"/>
      <c r="VRM74" s="13"/>
      <c r="VRN74" s="13"/>
      <c r="VRO74" s="13"/>
      <c r="VRP74" s="13"/>
      <c r="VRQ74" s="13"/>
      <c r="VRR74" s="13"/>
      <c r="VRS74" s="13"/>
      <c r="VRT74" s="13"/>
      <c r="VRU74" s="13"/>
      <c r="VRV74" s="13"/>
      <c r="VRW74" s="13"/>
      <c r="VRX74" s="13"/>
      <c r="VRY74" s="13"/>
      <c r="VRZ74" s="13"/>
      <c r="VSA74" s="13"/>
      <c r="VSB74" s="13"/>
      <c r="VSC74" s="13"/>
      <c r="VSD74" s="13"/>
      <c r="VSE74" s="13"/>
      <c r="VSF74" s="13"/>
      <c r="VSG74" s="13"/>
      <c r="VSH74" s="13"/>
      <c r="VSI74" s="13"/>
      <c r="VSJ74" s="13"/>
      <c r="VSK74" s="13"/>
      <c r="VSL74" s="13"/>
      <c r="VSM74" s="13"/>
      <c r="VSN74" s="13"/>
      <c r="VSO74" s="13"/>
      <c r="VSP74" s="13"/>
      <c r="VSQ74" s="13"/>
      <c r="VSR74" s="13"/>
      <c r="VSS74" s="13"/>
      <c r="VST74" s="13"/>
      <c r="VSU74" s="13"/>
      <c r="VSV74" s="13"/>
      <c r="VSW74" s="13"/>
      <c r="VSX74" s="13"/>
      <c r="VSY74" s="13"/>
      <c r="VSZ74" s="13"/>
      <c r="VTA74" s="13"/>
      <c r="VTB74" s="13"/>
      <c r="VTC74" s="13"/>
      <c r="VTD74" s="13"/>
      <c r="VTE74" s="13"/>
      <c r="VTF74" s="13"/>
      <c r="VTG74" s="13"/>
      <c r="VTH74" s="13"/>
      <c r="VTI74" s="13"/>
      <c r="VTJ74" s="13"/>
      <c r="VTK74" s="13"/>
      <c r="VTL74" s="13"/>
      <c r="VTM74" s="13"/>
      <c r="VTN74" s="13"/>
      <c r="VTO74" s="13"/>
      <c r="VTP74" s="13"/>
      <c r="VTQ74" s="13"/>
      <c r="VTR74" s="13"/>
      <c r="VTS74" s="13"/>
      <c r="VTT74" s="13"/>
      <c r="VTU74" s="13"/>
      <c r="VTV74" s="13"/>
      <c r="VTW74" s="13"/>
      <c r="VTX74" s="13"/>
      <c r="VTY74" s="13"/>
      <c r="VTZ74" s="13"/>
      <c r="VUA74" s="13"/>
      <c r="VUB74" s="13"/>
      <c r="VUC74" s="13"/>
      <c r="VUD74" s="13"/>
      <c r="VUE74" s="13"/>
      <c r="VUF74" s="13"/>
      <c r="VUG74" s="13"/>
      <c r="VUH74" s="13"/>
      <c r="VUI74" s="13"/>
      <c r="VUJ74" s="13"/>
      <c r="VUK74" s="13"/>
      <c r="VUL74" s="13"/>
      <c r="VUM74" s="13"/>
      <c r="VUN74" s="13"/>
      <c r="VUO74" s="13"/>
      <c r="VUP74" s="13"/>
      <c r="VUQ74" s="13"/>
      <c r="VUR74" s="13"/>
      <c r="VUS74" s="13"/>
      <c r="VUT74" s="13"/>
      <c r="VUU74" s="13"/>
      <c r="VUV74" s="13"/>
      <c r="VUW74" s="13"/>
      <c r="VUX74" s="13"/>
      <c r="VUY74" s="13"/>
      <c r="VUZ74" s="13"/>
      <c r="VVA74" s="13"/>
      <c r="VVB74" s="13"/>
      <c r="VVC74" s="13"/>
      <c r="VVD74" s="13"/>
      <c r="VVE74" s="13"/>
      <c r="VVF74" s="13"/>
      <c r="VVG74" s="13"/>
      <c r="VVH74" s="13"/>
      <c r="VVI74" s="13"/>
      <c r="VVJ74" s="13"/>
      <c r="VVK74" s="13"/>
      <c r="VVL74" s="13"/>
      <c r="VVM74" s="13"/>
      <c r="VVN74" s="13"/>
      <c r="VVO74" s="13"/>
      <c r="VVP74" s="13"/>
      <c r="VVQ74" s="13"/>
      <c r="VVR74" s="13"/>
      <c r="VVS74" s="13"/>
      <c r="VVT74" s="13"/>
      <c r="VVU74" s="13"/>
      <c r="VVV74" s="13"/>
      <c r="VVW74" s="13"/>
      <c r="VVX74" s="13"/>
      <c r="VVY74" s="13"/>
      <c r="VVZ74" s="13"/>
      <c r="VWA74" s="13"/>
      <c r="VWB74" s="13"/>
      <c r="VWC74" s="13"/>
      <c r="VWD74" s="13"/>
      <c r="VWE74" s="13"/>
      <c r="VWF74" s="13"/>
      <c r="VWG74" s="13"/>
      <c r="VWH74" s="13"/>
      <c r="VWI74" s="13"/>
      <c r="VWJ74" s="13"/>
      <c r="VWK74" s="13"/>
      <c r="VWL74" s="13"/>
      <c r="VWM74" s="13"/>
      <c r="VWN74" s="13"/>
      <c r="VWO74" s="13"/>
      <c r="VWP74" s="13"/>
      <c r="VWQ74" s="13"/>
      <c r="VWR74" s="13"/>
      <c r="VWS74" s="13"/>
      <c r="VWT74" s="13"/>
      <c r="VWU74" s="13"/>
      <c r="VWV74" s="13"/>
      <c r="VWW74" s="13"/>
      <c r="VWX74" s="13"/>
      <c r="VWY74" s="13"/>
      <c r="VWZ74" s="13"/>
      <c r="VXA74" s="13"/>
      <c r="VXB74" s="13"/>
      <c r="VXC74" s="13"/>
      <c r="VXD74" s="13"/>
      <c r="VXE74" s="13"/>
      <c r="VXF74" s="13"/>
      <c r="VXG74" s="13"/>
      <c r="VXH74" s="13"/>
      <c r="VXI74" s="13"/>
      <c r="VXJ74" s="13"/>
      <c r="VXK74" s="13"/>
      <c r="VXL74" s="13"/>
      <c r="VXM74" s="13"/>
      <c r="VXN74" s="13"/>
      <c r="VXO74" s="13"/>
      <c r="VXP74" s="13"/>
      <c r="VXQ74" s="13"/>
      <c r="VXR74" s="13"/>
      <c r="VXS74" s="13"/>
      <c r="VXT74" s="13"/>
      <c r="VXU74" s="13"/>
      <c r="VXV74" s="13"/>
      <c r="VXW74" s="13"/>
      <c r="VXX74" s="13"/>
      <c r="VXY74" s="13"/>
      <c r="VXZ74" s="13"/>
      <c r="VYA74" s="13"/>
      <c r="VYB74" s="13"/>
      <c r="VYC74" s="13"/>
      <c r="VYD74" s="13"/>
      <c r="VYE74" s="13"/>
      <c r="VYF74" s="13"/>
      <c r="VYG74" s="13"/>
      <c r="VYH74" s="13"/>
      <c r="VYI74" s="13"/>
      <c r="VYJ74" s="13"/>
      <c r="VYK74" s="13"/>
      <c r="VYL74" s="13"/>
      <c r="VYM74" s="13"/>
      <c r="VYN74" s="13"/>
      <c r="VYO74" s="13"/>
      <c r="VYP74" s="13"/>
      <c r="VYQ74" s="13"/>
      <c r="VYR74" s="13"/>
      <c r="VYS74" s="13"/>
      <c r="VYT74" s="13"/>
      <c r="VYU74" s="13"/>
      <c r="VYV74" s="13"/>
      <c r="VYW74" s="13"/>
      <c r="VYX74" s="13"/>
      <c r="VYY74" s="13"/>
      <c r="VYZ74" s="13"/>
      <c r="VZA74" s="13"/>
      <c r="VZB74" s="13"/>
      <c r="VZC74" s="13"/>
      <c r="VZD74" s="13"/>
      <c r="VZE74" s="13"/>
      <c r="VZF74" s="13"/>
      <c r="VZG74" s="13"/>
      <c r="VZH74" s="13"/>
      <c r="VZI74" s="13"/>
      <c r="VZJ74" s="13"/>
      <c r="VZK74" s="13"/>
      <c r="VZL74" s="13"/>
      <c r="VZM74" s="13"/>
      <c r="VZN74" s="13"/>
      <c r="VZO74" s="13"/>
      <c r="VZP74" s="13"/>
      <c r="VZQ74" s="13"/>
      <c r="VZR74" s="13"/>
      <c r="VZS74" s="13"/>
      <c r="VZT74" s="13"/>
      <c r="VZU74" s="13"/>
      <c r="VZV74" s="13"/>
      <c r="VZW74" s="13"/>
      <c r="VZX74" s="13"/>
      <c r="VZY74" s="13"/>
      <c r="VZZ74" s="13"/>
      <c r="WAA74" s="13"/>
      <c r="WAB74" s="13"/>
      <c r="WAC74" s="13"/>
      <c r="WAD74" s="13"/>
      <c r="WAE74" s="13"/>
      <c r="WAF74" s="13"/>
      <c r="WAG74" s="13"/>
      <c r="WAH74" s="13"/>
      <c r="WAI74" s="13"/>
      <c r="WAJ74" s="13"/>
      <c r="WAK74" s="13"/>
      <c r="WAL74" s="13"/>
      <c r="WAM74" s="13"/>
      <c r="WAN74" s="13"/>
      <c r="WAO74" s="13"/>
      <c r="WAP74" s="13"/>
      <c r="WAQ74" s="13"/>
      <c r="WAR74" s="13"/>
      <c r="WAS74" s="13"/>
      <c r="WAT74" s="13"/>
      <c r="WAU74" s="13"/>
      <c r="WAV74" s="13"/>
      <c r="WAW74" s="13"/>
      <c r="WAX74" s="13"/>
      <c r="WAY74" s="13"/>
      <c r="WAZ74" s="13"/>
      <c r="WBA74" s="13"/>
      <c r="WBB74" s="13"/>
      <c r="WBC74" s="13"/>
      <c r="WBD74" s="13"/>
      <c r="WBE74" s="13"/>
      <c r="WBF74" s="13"/>
      <c r="WBG74" s="13"/>
      <c r="WBH74" s="13"/>
      <c r="WBI74" s="13"/>
      <c r="WBJ74" s="13"/>
      <c r="WBK74" s="13"/>
      <c r="WBL74" s="13"/>
      <c r="WBM74" s="13"/>
      <c r="WBN74" s="13"/>
      <c r="WBO74" s="13"/>
      <c r="WBP74" s="13"/>
      <c r="WBQ74" s="13"/>
      <c r="WBR74" s="13"/>
      <c r="WBS74" s="13"/>
      <c r="WBT74" s="13"/>
      <c r="WBU74" s="13"/>
      <c r="WBV74" s="13"/>
      <c r="WBW74" s="13"/>
      <c r="WBX74" s="13"/>
      <c r="WBY74" s="13"/>
      <c r="WBZ74" s="13"/>
      <c r="WCA74" s="13"/>
      <c r="WCB74" s="13"/>
      <c r="WCC74" s="13"/>
      <c r="WCD74" s="13"/>
      <c r="WCE74" s="13"/>
      <c r="WCF74" s="13"/>
      <c r="WCG74" s="13"/>
      <c r="WCH74" s="13"/>
      <c r="WCI74" s="13"/>
      <c r="WCJ74" s="13"/>
      <c r="WCK74" s="13"/>
      <c r="WCL74" s="13"/>
      <c r="WCM74" s="13"/>
      <c r="WCN74" s="13"/>
      <c r="WCO74" s="13"/>
      <c r="WCP74" s="13"/>
      <c r="WCQ74" s="13"/>
      <c r="WCR74" s="13"/>
      <c r="WCS74" s="13"/>
      <c r="WCT74" s="13"/>
      <c r="WCU74" s="13"/>
      <c r="WCV74" s="13"/>
      <c r="WCW74" s="13"/>
      <c r="WCX74" s="13"/>
      <c r="WCY74" s="13"/>
      <c r="WCZ74" s="13"/>
      <c r="WDA74" s="13"/>
      <c r="WDB74" s="13"/>
      <c r="WDC74" s="13"/>
      <c r="WDD74" s="13"/>
      <c r="WDE74" s="13"/>
      <c r="WDF74" s="13"/>
      <c r="WDG74" s="13"/>
      <c r="WDH74" s="13"/>
      <c r="WDI74" s="13"/>
      <c r="WDJ74" s="13"/>
      <c r="WDK74" s="13"/>
      <c r="WDL74" s="13"/>
      <c r="WDM74" s="13"/>
      <c r="WDN74" s="13"/>
      <c r="WDO74" s="13"/>
      <c r="WDP74" s="13"/>
      <c r="WDQ74" s="13"/>
      <c r="WDR74" s="13"/>
      <c r="WDS74" s="13"/>
      <c r="WDT74" s="13"/>
      <c r="WDU74" s="13"/>
      <c r="WDV74" s="13"/>
      <c r="WDW74" s="13"/>
      <c r="WDX74" s="13"/>
      <c r="WDY74" s="13"/>
      <c r="WDZ74" s="13"/>
      <c r="WEA74" s="13"/>
      <c r="WEB74" s="13"/>
      <c r="WEC74" s="13"/>
      <c r="WED74" s="13"/>
      <c r="WEE74" s="13"/>
      <c r="WEF74" s="13"/>
      <c r="WEG74" s="13"/>
      <c r="WEH74" s="13"/>
      <c r="WEI74" s="13"/>
      <c r="WEJ74" s="13"/>
      <c r="WEK74" s="13"/>
      <c r="WEL74" s="13"/>
      <c r="WEM74" s="13"/>
      <c r="WEN74" s="13"/>
      <c r="WEO74" s="13"/>
      <c r="WEP74" s="13"/>
      <c r="WEQ74" s="13"/>
      <c r="WER74" s="13"/>
      <c r="WES74" s="13"/>
      <c r="WET74" s="13"/>
      <c r="WEU74" s="13"/>
      <c r="WEV74" s="13"/>
      <c r="WEW74" s="13"/>
      <c r="WEX74" s="13"/>
      <c r="WEY74" s="13"/>
      <c r="WEZ74" s="13"/>
      <c r="WFA74" s="13"/>
      <c r="WFB74" s="13"/>
      <c r="WFC74" s="13"/>
      <c r="WFD74" s="13"/>
      <c r="WFE74" s="13"/>
      <c r="WFF74" s="13"/>
      <c r="WFG74" s="13"/>
      <c r="WFH74" s="13"/>
      <c r="WFI74" s="13"/>
      <c r="WFJ74" s="13"/>
      <c r="WFK74" s="13"/>
      <c r="WFL74" s="13"/>
      <c r="WFM74" s="13"/>
      <c r="WFN74" s="13"/>
      <c r="WFO74" s="13"/>
      <c r="WFP74" s="13"/>
      <c r="WFQ74" s="13"/>
      <c r="WFR74" s="13"/>
      <c r="WFS74" s="13"/>
      <c r="WFT74" s="13"/>
      <c r="WFU74" s="13"/>
      <c r="WFV74" s="13"/>
      <c r="WFW74" s="13"/>
      <c r="WFX74" s="13"/>
      <c r="WFY74" s="13"/>
      <c r="WFZ74" s="13"/>
      <c r="WGA74" s="13"/>
      <c r="WGB74" s="13"/>
      <c r="WGC74" s="13"/>
      <c r="WGD74" s="13"/>
      <c r="WGE74" s="13"/>
      <c r="WGF74" s="13"/>
      <c r="WGG74" s="13"/>
      <c r="WGH74" s="13"/>
      <c r="WGI74" s="13"/>
      <c r="WGJ74" s="13"/>
      <c r="WGK74" s="13"/>
      <c r="WGL74" s="13"/>
      <c r="WGM74" s="13"/>
      <c r="WGN74" s="13"/>
      <c r="WGO74" s="13"/>
      <c r="WGP74" s="13"/>
      <c r="WGQ74" s="13"/>
      <c r="WGR74" s="13"/>
      <c r="WGS74" s="13"/>
      <c r="WGT74" s="13"/>
      <c r="WGU74" s="13"/>
      <c r="WGV74" s="13"/>
      <c r="WGW74" s="13"/>
      <c r="WGX74" s="13"/>
      <c r="WGY74" s="13"/>
      <c r="WGZ74" s="13"/>
      <c r="WHA74" s="13"/>
      <c r="WHB74" s="13"/>
      <c r="WHC74" s="13"/>
      <c r="WHD74" s="13"/>
      <c r="WHE74" s="13"/>
      <c r="WHF74" s="13"/>
      <c r="WHG74" s="13"/>
      <c r="WHH74" s="13"/>
      <c r="WHI74" s="13"/>
      <c r="WHJ74" s="13"/>
      <c r="WHK74" s="13"/>
      <c r="WHL74" s="13"/>
      <c r="WHM74" s="13"/>
      <c r="WHN74" s="13"/>
      <c r="WHO74" s="13"/>
      <c r="WHP74" s="13"/>
      <c r="WHQ74" s="13"/>
      <c r="WHR74" s="13"/>
      <c r="WHS74" s="13"/>
      <c r="WHT74" s="13"/>
      <c r="WHU74" s="13"/>
      <c r="WHV74" s="13"/>
      <c r="WHW74" s="13"/>
      <c r="WHX74" s="13"/>
      <c r="WHY74" s="13"/>
      <c r="WHZ74" s="13"/>
      <c r="WIA74" s="13"/>
      <c r="WIB74" s="13"/>
      <c r="WIC74" s="13"/>
      <c r="WID74" s="13"/>
      <c r="WIE74" s="13"/>
      <c r="WIF74" s="13"/>
      <c r="WIG74" s="13"/>
      <c r="WIH74" s="13"/>
      <c r="WII74" s="13"/>
      <c r="WIJ74" s="13"/>
      <c r="WIK74" s="13"/>
      <c r="WIL74" s="13"/>
      <c r="WIM74" s="13"/>
      <c r="WIN74" s="13"/>
      <c r="WIO74" s="13"/>
      <c r="WIP74" s="13"/>
      <c r="WIQ74" s="13"/>
      <c r="WIR74" s="13"/>
      <c r="WIS74" s="13"/>
      <c r="WIT74" s="13"/>
      <c r="WIU74" s="13"/>
      <c r="WIV74" s="13"/>
      <c r="WIW74" s="13"/>
      <c r="WIX74" s="13"/>
      <c r="WIY74" s="13"/>
      <c r="WIZ74" s="13"/>
      <c r="WJA74" s="13"/>
      <c r="WJB74" s="13"/>
      <c r="WJC74" s="13"/>
      <c r="WJD74" s="13"/>
      <c r="WJE74" s="13"/>
      <c r="WJF74" s="13"/>
      <c r="WJG74" s="13"/>
      <c r="WJH74" s="13"/>
      <c r="WJI74" s="13"/>
      <c r="WJJ74" s="13"/>
      <c r="WJK74" s="13"/>
      <c r="WJL74" s="13"/>
      <c r="WJM74" s="13"/>
      <c r="WJN74" s="13"/>
      <c r="WJO74" s="13"/>
      <c r="WJP74" s="13"/>
      <c r="WJQ74" s="13"/>
      <c r="WJR74" s="13"/>
      <c r="WJS74" s="13"/>
      <c r="WJT74" s="13"/>
      <c r="WJU74" s="13"/>
      <c r="WJV74" s="13"/>
      <c r="WJW74" s="13"/>
      <c r="WJX74" s="13"/>
      <c r="WJY74" s="13"/>
      <c r="WJZ74" s="13"/>
      <c r="WKA74" s="13"/>
      <c r="WKB74" s="13"/>
      <c r="WKC74" s="13"/>
      <c r="WKD74" s="13"/>
      <c r="WKE74" s="13"/>
      <c r="WKF74" s="13"/>
      <c r="WKG74" s="13"/>
      <c r="WKH74" s="13"/>
      <c r="WKI74" s="13"/>
      <c r="WKJ74" s="13"/>
      <c r="WKK74" s="13"/>
      <c r="WKL74" s="13"/>
      <c r="WKM74" s="13"/>
      <c r="WKN74" s="13"/>
      <c r="WKO74" s="13"/>
      <c r="WKP74" s="13"/>
      <c r="WKQ74" s="13"/>
      <c r="WKR74" s="13"/>
      <c r="WKS74" s="13"/>
      <c r="WKT74" s="13"/>
      <c r="WKU74" s="13"/>
      <c r="WKV74" s="13"/>
      <c r="WKW74" s="13"/>
      <c r="WKX74" s="13"/>
      <c r="WKY74" s="13"/>
      <c r="WKZ74" s="13"/>
      <c r="WLA74" s="13"/>
      <c r="WLB74" s="13"/>
      <c r="WLC74" s="13"/>
      <c r="WLD74" s="13"/>
      <c r="WLE74" s="13"/>
      <c r="WLF74" s="13"/>
      <c r="WLG74" s="13"/>
      <c r="WLH74" s="13"/>
      <c r="WLI74" s="13"/>
      <c r="WLJ74" s="13"/>
      <c r="WLK74" s="13"/>
      <c r="WLL74" s="13"/>
      <c r="WLM74" s="13"/>
      <c r="WLN74" s="13"/>
      <c r="WLO74" s="13"/>
      <c r="WLP74" s="13"/>
      <c r="WLQ74" s="13"/>
      <c r="WLR74" s="13"/>
      <c r="WLS74" s="13"/>
      <c r="WLT74" s="13"/>
      <c r="WLU74" s="13"/>
      <c r="WLV74" s="13"/>
      <c r="WLW74" s="13"/>
      <c r="WLX74" s="13"/>
      <c r="WLY74" s="13"/>
      <c r="WLZ74" s="13"/>
      <c r="WMA74" s="13"/>
      <c r="WMB74" s="13"/>
      <c r="WMC74" s="13"/>
      <c r="WMD74" s="13"/>
      <c r="WME74" s="13"/>
      <c r="WMF74" s="13"/>
      <c r="WMG74" s="13"/>
      <c r="WMH74" s="13"/>
      <c r="WMI74" s="13"/>
      <c r="WMJ74" s="13"/>
      <c r="WMK74" s="13"/>
      <c r="WML74" s="13"/>
      <c r="WMM74" s="13"/>
      <c r="WMN74" s="13"/>
      <c r="WMO74" s="13"/>
      <c r="WMP74" s="13"/>
      <c r="WMQ74" s="13"/>
      <c r="WMR74" s="13"/>
      <c r="WMS74" s="13"/>
      <c r="WMT74" s="13"/>
      <c r="WMU74" s="13"/>
      <c r="WMV74" s="13"/>
      <c r="WMW74" s="13"/>
      <c r="WMX74" s="13"/>
      <c r="WMY74" s="13"/>
      <c r="WMZ74" s="13"/>
      <c r="WNA74" s="13"/>
      <c r="WNB74" s="13"/>
      <c r="WNC74" s="13"/>
      <c r="WND74" s="13"/>
      <c r="WNE74" s="13"/>
      <c r="WNF74" s="13"/>
      <c r="WNG74" s="13"/>
      <c r="WNH74" s="13"/>
      <c r="WNI74" s="13"/>
      <c r="WNJ74" s="13"/>
      <c r="WNK74" s="13"/>
      <c r="WNL74" s="13"/>
      <c r="WNM74" s="13"/>
      <c r="WNN74" s="13"/>
      <c r="WNO74" s="13"/>
      <c r="WNP74" s="13"/>
      <c r="WNQ74" s="13"/>
      <c r="WNR74" s="13"/>
      <c r="WNS74" s="13"/>
      <c r="WNT74" s="13"/>
      <c r="WNU74" s="13"/>
      <c r="WNV74" s="13"/>
      <c r="WNW74" s="13"/>
      <c r="WNX74" s="13"/>
      <c r="WNY74" s="13"/>
      <c r="WNZ74" s="13"/>
      <c r="WOA74" s="13"/>
      <c r="WOB74" s="13"/>
      <c r="WOC74" s="13"/>
      <c r="WOD74" s="13"/>
      <c r="WOE74" s="13"/>
      <c r="WOF74" s="13"/>
      <c r="WOG74" s="13"/>
      <c r="WOH74" s="13"/>
      <c r="WOI74" s="13"/>
      <c r="WOJ74" s="13"/>
      <c r="WOK74" s="13"/>
      <c r="WOL74" s="13"/>
      <c r="WOM74" s="13"/>
      <c r="WON74" s="13"/>
      <c r="WOO74" s="13"/>
      <c r="WOP74" s="13"/>
      <c r="WOQ74" s="13"/>
      <c r="WOR74" s="13"/>
      <c r="WOS74" s="13"/>
      <c r="WOT74" s="13"/>
      <c r="WOU74" s="13"/>
      <c r="WOV74" s="13"/>
      <c r="WOW74" s="13"/>
      <c r="WOX74" s="13"/>
      <c r="WOY74" s="13"/>
      <c r="WOZ74" s="13"/>
      <c r="WPA74" s="13"/>
      <c r="WPB74" s="13"/>
      <c r="WPC74" s="13"/>
      <c r="WPD74" s="13"/>
      <c r="WPE74" s="13"/>
      <c r="WPF74" s="13"/>
      <c r="WPG74" s="13"/>
      <c r="WPH74" s="13"/>
      <c r="WPI74" s="13"/>
      <c r="WPJ74" s="13"/>
      <c r="WPK74" s="13"/>
      <c r="WPL74" s="13"/>
      <c r="WPM74" s="13"/>
      <c r="WPN74" s="13"/>
      <c r="WPO74" s="13"/>
      <c r="WPP74" s="13"/>
      <c r="WPQ74" s="13"/>
      <c r="WPR74" s="13"/>
      <c r="WPS74" s="13"/>
      <c r="WPT74" s="13"/>
      <c r="WPU74" s="13"/>
      <c r="WPV74" s="13"/>
      <c r="WPW74" s="13"/>
      <c r="WPX74" s="13"/>
      <c r="WPY74" s="13"/>
      <c r="WPZ74" s="13"/>
      <c r="WQA74" s="13"/>
      <c r="WQB74" s="13"/>
      <c r="WQC74" s="13"/>
      <c r="WQD74" s="13"/>
      <c r="WQE74" s="13"/>
      <c r="WQF74" s="13"/>
      <c r="WQG74" s="13"/>
      <c r="WQH74" s="13"/>
      <c r="WQI74" s="13"/>
      <c r="WQJ74" s="13"/>
      <c r="WQK74" s="13"/>
      <c r="WQL74" s="13"/>
      <c r="WQM74" s="13"/>
      <c r="WQN74" s="13"/>
      <c r="WQO74" s="13"/>
      <c r="WQP74" s="13"/>
      <c r="WQQ74" s="13"/>
      <c r="WQR74" s="13"/>
      <c r="WQS74" s="13"/>
      <c r="WQT74" s="13"/>
      <c r="WQU74" s="13"/>
      <c r="WQV74" s="13"/>
      <c r="WQW74" s="13"/>
      <c r="WQX74" s="13"/>
      <c r="WQY74" s="13"/>
      <c r="WQZ74" s="13"/>
      <c r="WRA74" s="13"/>
      <c r="WRB74" s="13"/>
      <c r="WRC74" s="13"/>
      <c r="WRD74" s="13"/>
      <c r="WRE74" s="13"/>
      <c r="WRF74" s="13"/>
      <c r="WRG74" s="13"/>
      <c r="WRH74" s="13"/>
      <c r="WRI74" s="13"/>
      <c r="WRJ74" s="13"/>
      <c r="WRK74" s="13"/>
      <c r="WRL74" s="13"/>
      <c r="WRM74" s="13"/>
      <c r="WRN74" s="13"/>
      <c r="WRO74" s="13"/>
      <c r="WRP74" s="13"/>
      <c r="WRQ74" s="13"/>
      <c r="WRR74" s="13"/>
      <c r="WRS74" s="13"/>
      <c r="WRT74" s="13"/>
      <c r="WRU74" s="13"/>
      <c r="WRV74" s="13"/>
      <c r="WRW74" s="13"/>
      <c r="WRX74" s="13"/>
      <c r="WRY74" s="13"/>
      <c r="WRZ74" s="13"/>
      <c r="WSA74" s="13"/>
      <c r="WSB74" s="13"/>
      <c r="WSC74" s="13"/>
      <c r="WSD74" s="13"/>
      <c r="WSE74" s="13"/>
      <c r="WSF74" s="13"/>
      <c r="WSG74" s="13"/>
      <c r="WSH74" s="13"/>
      <c r="WSI74" s="13"/>
      <c r="WSJ74" s="13"/>
      <c r="WSK74" s="13"/>
      <c r="WSL74" s="13"/>
      <c r="WSM74" s="13"/>
      <c r="WSN74" s="13"/>
      <c r="WSO74" s="13"/>
      <c r="WSP74" s="13"/>
      <c r="WSQ74" s="13"/>
      <c r="WSR74" s="13"/>
      <c r="WSS74" s="13"/>
      <c r="WST74" s="13"/>
      <c r="WSU74" s="13"/>
      <c r="WSV74" s="13"/>
      <c r="WSW74" s="13"/>
      <c r="WSX74" s="13"/>
      <c r="WSY74" s="13"/>
      <c r="WSZ74" s="13"/>
      <c r="WTA74" s="13"/>
      <c r="WTB74" s="13"/>
      <c r="WTC74" s="13"/>
      <c r="WTD74" s="13"/>
      <c r="WTE74" s="13"/>
      <c r="WTF74" s="13"/>
      <c r="WTG74" s="13"/>
      <c r="WTH74" s="13"/>
      <c r="WTI74" s="13"/>
      <c r="WTJ74" s="13"/>
      <c r="WTK74" s="13"/>
      <c r="WTL74" s="13"/>
      <c r="WTM74" s="13"/>
      <c r="WTN74" s="13"/>
      <c r="WTO74" s="13"/>
      <c r="WTP74" s="13"/>
      <c r="WTQ74" s="13"/>
      <c r="WTR74" s="13"/>
      <c r="WTS74" s="13"/>
      <c r="WTT74" s="13"/>
      <c r="WTU74" s="13"/>
      <c r="WTV74" s="13"/>
      <c r="WTW74" s="13"/>
      <c r="WTX74" s="13"/>
      <c r="WTY74" s="13"/>
      <c r="WTZ74" s="13"/>
      <c r="WUA74" s="13"/>
      <c r="WUB74" s="13"/>
      <c r="WUC74" s="13"/>
      <c r="WUD74" s="13"/>
      <c r="WUE74" s="13"/>
      <c r="WUF74" s="13"/>
      <c r="WUG74" s="13"/>
      <c r="WUH74" s="13"/>
      <c r="WUI74" s="13"/>
      <c r="WUJ74" s="13"/>
      <c r="WUK74" s="13"/>
      <c r="WUL74" s="13"/>
      <c r="WUM74" s="13"/>
      <c r="WUN74" s="13"/>
      <c r="WUO74" s="13"/>
      <c r="WUP74" s="13"/>
      <c r="WUQ74" s="13"/>
      <c r="WUR74" s="13"/>
      <c r="WUS74" s="13"/>
      <c r="WUT74" s="13"/>
      <c r="WUU74" s="13"/>
      <c r="WUV74" s="13"/>
      <c r="WUW74" s="13"/>
      <c r="WUX74" s="13"/>
      <c r="WUY74" s="13"/>
      <c r="WUZ74" s="13"/>
      <c r="WVA74" s="13"/>
      <c r="WVB74" s="13"/>
      <c r="WVC74" s="13"/>
      <c r="WVD74" s="13"/>
      <c r="WVE74" s="13"/>
      <c r="WVF74" s="13"/>
      <c r="WVG74" s="13"/>
      <c r="WVH74" s="13"/>
      <c r="WVI74" s="13"/>
      <c r="WVJ74" s="13"/>
      <c r="WVK74" s="13"/>
      <c r="WVL74" s="13"/>
      <c r="WVM74" s="13"/>
      <c r="WVN74" s="13"/>
      <c r="WVO74" s="13"/>
      <c r="WVP74" s="13"/>
      <c r="WVQ74" s="13"/>
      <c r="WVR74" s="13"/>
      <c r="WVS74" s="13"/>
      <c r="WVT74" s="13"/>
      <c r="WVU74" s="13"/>
      <c r="WVV74" s="13"/>
      <c r="WVW74" s="13"/>
      <c r="WVX74" s="13"/>
      <c r="WVY74" s="13"/>
      <c r="WVZ74" s="13"/>
      <c r="WWA74" s="13"/>
      <c r="WWB74" s="13"/>
      <c r="WWC74" s="13"/>
      <c r="WWD74" s="13"/>
      <c r="WWE74" s="13"/>
      <c r="WWF74" s="13"/>
      <c r="WWG74" s="13"/>
      <c r="WWH74" s="13"/>
      <c r="WWI74" s="13"/>
      <c r="WWJ74" s="13"/>
      <c r="WWK74" s="13"/>
      <c r="WWL74" s="13"/>
      <c r="WWM74" s="13"/>
      <c r="WWN74" s="13"/>
      <c r="WWO74" s="13"/>
      <c r="WWP74" s="13"/>
      <c r="WWQ74" s="13"/>
      <c r="WWR74" s="13"/>
      <c r="WWS74" s="13"/>
      <c r="WWT74" s="13"/>
      <c r="WWU74" s="13"/>
      <c r="WWV74" s="13"/>
      <c r="WWW74" s="13"/>
      <c r="WWX74" s="13"/>
      <c r="WWY74" s="13"/>
      <c r="WWZ74" s="13"/>
      <c r="WXA74" s="13"/>
      <c r="WXB74" s="13"/>
      <c r="WXC74" s="13"/>
      <c r="WXD74" s="13"/>
      <c r="WXE74" s="13"/>
      <c r="WXF74" s="13"/>
      <c r="WXG74" s="13"/>
      <c r="WXH74" s="13"/>
      <c r="WXI74" s="13"/>
      <c r="WXJ74" s="13"/>
      <c r="WXK74" s="13"/>
      <c r="WXL74" s="13"/>
      <c r="WXM74" s="13"/>
      <c r="WXN74" s="13"/>
      <c r="WXO74" s="13"/>
      <c r="WXP74" s="13"/>
      <c r="WXQ74" s="13"/>
      <c r="WXR74" s="13"/>
      <c r="WXS74" s="13"/>
      <c r="WXT74" s="13"/>
      <c r="WXU74" s="13"/>
      <c r="WXV74" s="13"/>
      <c r="WXW74" s="13"/>
      <c r="WXX74" s="13"/>
      <c r="WXY74" s="13"/>
      <c r="WXZ74" s="13"/>
      <c r="WYA74" s="13"/>
      <c r="WYB74" s="13"/>
      <c r="WYC74" s="13"/>
      <c r="WYD74" s="13"/>
      <c r="WYE74" s="13"/>
      <c r="WYF74" s="13"/>
      <c r="WYG74" s="13"/>
      <c r="WYH74" s="13"/>
      <c r="WYI74" s="13"/>
      <c r="WYJ74" s="13"/>
      <c r="WYK74" s="13"/>
      <c r="WYL74" s="13"/>
      <c r="WYM74" s="13"/>
      <c r="WYN74" s="13"/>
      <c r="WYO74" s="13"/>
      <c r="WYP74" s="13"/>
      <c r="WYQ74" s="13"/>
      <c r="WYR74" s="13"/>
      <c r="WYS74" s="13"/>
      <c r="WYT74" s="13"/>
      <c r="WYU74" s="13"/>
      <c r="WYV74" s="13"/>
      <c r="WYW74" s="13"/>
      <c r="WYX74" s="13"/>
      <c r="WYY74" s="13"/>
      <c r="WYZ74" s="13"/>
      <c r="WZA74" s="13"/>
      <c r="WZB74" s="13"/>
      <c r="WZC74" s="13"/>
      <c r="WZD74" s="13"/>
      <c r="WZE74" s="13"/>
      <c r="WZF74" s="13"/>
      <c r="WZG74" s="13"/>
      <c r="WZH74" s="13"/>
      <c r="WZI74" s="13"/>
      <c r="WZJ74" s="13"/>
      <c r="WZK74" s="13"/>
      <c r="WZL74" s="13"/>
      <c r="WZM74" s="13"/>
      <c r="WZN74" s="13"/>
      <c r="WZO74" s="13"/>
      <c r="WZP74" s="13"/>
      <c r="WZQ74" s="13"/>
      <c r="WZR74" s="13"/>
      <c r="WZS74" s="13"/>
      <c r="WZT74" s="13"/>
      <c r="WZU74" s="13"/>
      <c r="WZV74" s="13"/>
      <c r="WZW74" s="13"/>
      <c r="WZX74" s="13"/>
      <c r="WZY74" s="13"/>
      <c r="WZZ74" s="13"/>
      <c r="XAA74" s="13"/>
      <c r="XAB74" s="13"/>
      <c r="XAC74" s="13"/>
      <c r="XAD74" s="13"/>
      <c r="XAE74" s="13"/>
      <c r="XAF74" s="13"/>
      <c r="XAG74" s="13"/>
      <c r="XAH74" s="13"/>
      <c r="XAI74" s="13"/>
      <c r="XAJ74" s="13"/>
      <c r="XAK74" s="13"/>
      <c r="XAL74" s="13"/>
      <c r="XAM74" s="13"/>
      <c r="XAN74" s="13"/>
      <c r="XAO74" s="13"/>
      <c r="XAP74" s="13"/>
      <c r="XAQ74" s="13"/>
      <c r="XAR74" s="13"/>
      <c r="XAS74" s="13"/>
      <c r="XAT74" s="13"/>
      <c r="XAU74" s="13"/>
      <c r="XAV74" s="13"/>
      <c r="XAW74" s="13"/>
      <c r="XAX74" s="13"/>
      <c r="XAY74" s="13"/>
      <c r="XAZ74" s="13"/>
      <c r="XBA74" s="13"/>
      <c r="XBB74" s="13"/>
      <c r="XBC74" s="13"/>
      <c r="XBD74" s="13"/>
      <c r="XBE74" s="13"/>
      <c r="XBF74" s="13"/>
      <c r="XBG74" s="13"/>
      <c r="XBH74" s="13"/>
      <c r="XBI74" s="13"/>
      <c r="XBJ74" s="13"/>
      <c r="XBK74" s="13"/>
      <c r="XBL74" s="13"/>
      <c r="XBM74" s="13"/>
      <c r="XBN74" s="13"/>
      <c r="XBO74" s="13"/>
      <c r="XBP74" s="13"/>
      <c r="XBQ74" s="13"/>
      <c r="XBR74" s="13"/>
      <c r="XBS74" s="13"/>
      <c r="XBT74" s="13"/>
      <c r="XBU74" s="13"/>
      <c r="XBV74" s="13"/>
      <c r="XBW74" s="13"/>
      <c r="XBX74" s="13"/>
      <c r="XBY74" s="13"/>
      <c r="XBZ74" s="13"/>
      <c r="XCA74" s="13"/>
      <c r="XCB74" s="13"/>
      <c r="XCC74" s="13"/>
      <c r="XCD74" s="13"/>
      <c r="XCE74" s="13"/>
      <c r="XCF74" s="13"/>
      <c r="XCG74" s="13"/>
      <c r="XCH74" s="13"/>
      <c r="XCI74" s="13"/>
      <c r="XCJ74" s="13"/>
      <c r="XCK74" s="13"/>
      <c r="XCL74" s="13"/>
      <c r="XCM74" s="13"/>
      <c r="XCN74" s="13"/>
      <c r="XCO74" s="13"/>
      <c r="XCP74" s="13"/>
      <c r="XCQ74" s="13"/>
      <c r="XCR74" s="13"/>
      <c r="XCS74" s="13"/>
      <c r="XCT74" s="13"/>
      <c r="XCU74" s="13"/>
      <c r="XCV74" s="13"/>
      <c r="XCW74" s="13"/>
      <c r="XCX74" s="13"/>
      <c r="XCY74" s="13"/>
      <c r="XCZ74" s="13"/>
      <c r="XDA74" s="13"/>
      <c r="XDB74" s="13"/>
      <c r="XDC74" s="13"/>
      <c r="XDD74" s="13"/>
      <c r="XDE74" s="13"/>
      <c r="XDF74" s="13"/>
      <c r="XDG74" s="13"/>
      <c r="XDH74" s="13"/>
      <c r="XDI74" s="13"/>
      <c r="XDJ74" s="13"/>
      <c r="XDK74" s="13"/>
      <c r="XDL74" s="13"/>
      <c r="XDM74" s="13"/>
      <c r="XDN74" s="13"/>
      <c r="XDO74" s="13"/>
      <c r="XDP74" s="13"/>
      <c r="XDQ74" s="13"/>
      <c r="XDR74" s="13"/>
      <c r="XDS74" s="13"/>
      <c r="XDT74" s="13"/>
      <c r="XDU74" s="13"/>
      <c r="XDV74" s="13"/>
      <c r="XDW74" s="13"/>
      <c r="XDX74" s="13"/>
      <c r="XDY74" s="13"/>
      <c r="XDZ74" s="13"/>
      <c r="XEA74" s="13"/>
      <c r="XEB74" s="13"/>
      <c r="XEC74" s="13"/>
      <c r="XED74" s="13"/>
      <c r="XEE74" s="13"/>
      <c r="XEF74" s="13"/>
      <c r="XEG74" s="13"/>
      <c r="XEH74" s="13"/>
      <c r="XEI74" s="13"/>
      <c r="XEJ74" s="13"/>
      <c r="XEK74" s="13"/>
      <c r="XEL74" s="13"/>
      <c r="XEM74" s="13"/>
      <c r="XEN74" s="13"/>
      <c r="XEO74" s="13"/>
      <c r="XEP74" s="13"/>
      <c r="XEQ74" s="13"/>
      <c r="XER74" s="13"/>
      <c r="XES74" s="13"/>
      <c r="XET74" s="13"/>
      <c r="XEU74" s="13"/>
      <c r="XEV74" s="13"/>
      <c r="XEW74" s="13"/>
      <c r="XEX74" s="13"/>
      <c r="XEY74" s="13"/>
      <c r="XEZ74" s="13"/>
      <c r="XFA74" s="13"/>
      <c r="XFB74" s="13"/>
      <c r="XFC74" s="13"/>
      <c r="XFD74" s="13"/>
    </row>
  </sheetData>
  <dataValidations count="1">
    <dataValidation type="list" allowBlank="1" showInputMessage="1" showErrorMessage="1" sqref="D1:D1048576">
      <formula1>id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44"/>
  <sheetViews>
    <sheetView showGridLines="0" topLeftCell="A102" zoomScaleNormal="100" workbookViewId="0">
      <selection activeCell="E130" sqref="E130"/>
    </sheetView>
  </sheetViews>
  <sheetFormatPr defaultRowHeight="15"/>
  <cols>
    <col min="1" max="1" width="3.140625" customWidth="1"/>
    <col min="2" max="2" width="1.42578125" customWidth="1"/>
    <col min="3" max="3" width="1.42578125" style="14" customWidth="1"/>
    <col min="4" max="4" width="6.42578125" style="15" customWidth="1"/>
    <col min="5" max="5" width="32.85546875" style="16" customWidth="1"/>
    <col min="6" max="10" width="9.140625" style="49"/>
    <col min="11" max="12" width="8.85546875" style="12" customWidth="1"/>
    <col min="13" max="13" width="10.7109375" style="12" customWidth="1"/>
    <col min="14" max="14" width="10" style="12" customWidth="1"/>
    <col min="15" max="16384" width="9.140625" style="12"/>
  </cols>
  <sheetData>
    <row r="1" spans="1:12" customFormat="1" ht="8.25" customHeight="1">
      <c r="C1" s="14"/>
      <c r="D1" s="15"/>
      <c r="E1" s="16"/>
      <c r="F1" s="14"/>
      <c r="G1" s="14"/>
      <c r="H1" s="14"/>
      <c r="I1" s="14"/>
      <c r="J1" s="14"/>
    </row>
    <row r="2" spans="1:12" customFormat="1" ht="26.25" thickBot="1">
      <c r="B2" s="17" t="s">
        <v>76</v>
      </c>
      <c r="C2" s="18"/>
      <c r="D2" s="19"/>
      <c r="E2" s="20"/>
      <c r="F2" s="18"/>
      <c r="G2" s="18"/>
      <c r="H2" s="18"/>
      <c r="I2" s="18"/>
      <c r="J2" s="18"/>
    </row>
    <row r="3" spans="1:12" customFormat="1" ht="8.25" customHeight="1">
      <c r="C3" s="14"/>
      <c r="D3" s="15"/>
      <c r="E3" s="16"/>
      <c r="F3" s="14"/>
      <c r="G3" s="14"/>
      <c r="H3" s="14"/>
      <c r="I3" s="14"/>
      <c r="J3" s="14"/>
    </row>
    <row r="4" spans="1:12" customFormat="1">
      <c r="C4" s="14"/>
      <c r="D4" s="15"/>
      <c r="E4" s="16"/>
      <c r="F4" s="166"/>
      <c r="G4" s="166"/>
      <c r="H4" s="166"/>
      <c r="I4" s="166"/>
      <c r="J4" s="21" t="s">
        <v>192</v>
      </c>
      <c r="K4" s="22" t="s">
        <v>78</v>
      </c>
      <c r="L4" s="23"/>
    </row>
    <row r="5" spans="1:12" customFormat="1">
      <c r="C5" s="24"/>
      <c r="D5" s="25"/>
      <c r="E5" s="26"/>
      <c r="F5" s="27">
        <f>Данные!F5</f>
        <v>2008</v>
      </c>
      <c r="G5" s="27">
        <f>Данные!G5</f>
        <v>2009</v>
      </c>
      <c r="H5" s="27">
        <f>Данные!H5</f>
        <v>2010</v>
      </c>
      <c r="I5" s="27">
        <f>Данные!I5</f>
        <v>2011</v>
      </c>
      <c r="J5" s="21">
        <f>Данные!J5</f>
        <v>2012</v>
      </c>
    </row>
    <row r="6" spans="1:12" customFormat="1" ht="5.25" customHeight="1">
      <c r="C6" s="14"/>
      <c r="D6" s="15"/>
      <c r="E6" s="16"/>
      <c r="F6" s="14"/>
      <c r="G6" s="14"/>
      <c r="H6" s="14"/>
      <c r="I6" s="14"/>
      <c r="J6" s="28"/>
    </row>
    <row r="7" spans="1:12" customFormat="1">
      <c r="C7" s="29" t="s">
        <v>79</v>
      </c>
      <c r="D7" s="15"/>
      <c r="E7" s="16"/>
      <c r="F7" s="14"/>
      <c r="G7" s="14"/>
      <c r="H7" s="14"/>
      <c r="I7" s="14"/>
      <c r="J7" s="28"/>
    </row>
    <row r="8" spans="1:12">
      <c r="D8" s="15" t="s">
        <v>7</v>
      </c>
      <c r="E8" s="30" t="s">
        <v>80</v>
      </c>
      <c r="F8" s="31">
        <f>SUMIF(Данные!$D:$D,$D8,Данные!F:F)</f>
        <v>162.20800000000003</v>
      </c>
      <c r="G8" s="32">
        <f>SUMIF(Данные!$D:$D,$D8,Данные!G:G)</f>
        <v>163.446</v>
      </c>
      <c r="H8" s="32">
        <f>SUMIF(Данные!$D:$D,$D8,Данные!H:H)</f>
        <v>243.90700000000001</v>
      </c>
      <c r="I8" s="32">
        <f>SUMIF(Данные!$D:$D,$D8,Данные!I:I)</f>
        <v>388.154</v>
      </c>
      <c r="J8" s="33">
        <f>SUMIF(Данные!$D:$D,$D8,Данные!J:J)</f>
        <v>434.73248000000007</v>
      </c>
      <c r="K8" s="12">
        <f>AVERAGE(F8:J8)</f>
        <v>278.48949600000003</v>
      </c>
    </row>
    <row r="9" spans="1:12">
      <c r="D9" s="15" t="s">
        <v>11</v>
      </c>
      <c r="E9" s="34" t="s">
        <v>81</v>
      </c>
      <c r="F9" s="35">
        <f>SUMIF(Данные!$D:$D,$D9,Данные!F:F)</f>
        <v>234.929</v>
      </c>
      <c r="G9" s="36">
        <f>SUMIF(Данные!$D:$D,$D9,Данные!G:G)</f>
        <v>316.709</v>
      </c>
      <c r="H9" s="36">
        <f>SUMIF(Данные!$D:$D,$D9,Данные!H:H)</f>
        <v>394.65899999999999</v>
      </c>
      <c r="I9" s="36">
        <f>SUMIF(Данные!$D:$D,$D9,Данные!I:I)</f>
        <v>662.04</v>
      </c>
      <c r="J9" s="37">
        <f>SUMIF(Данные!$D:$D,$D9,Данные!J:J)</f>
        <v>741.48480000000006</v>
      </c>
      <c r="K9" s="12">
        <f>AVERAGE(F9:J9)</f>
        <v>469.96436000000006</v>
      </c>
    </row>
    <row r="10" spans="1:12">
      <c r="D10" s="15" t="s">
        <v>13</v>
      </c>
      <c r="E10" s="34" t="s">
        <v>82</v>
      </c>
      <c r="F10" s="35">
        <f>SUMIF(Данные!$D:$D,$D10,Данные!F:F)</f>
        <v>203.32500000000002</v>
      </c>
      <c r="G10" s="36">
        <f>SUMIF(Данные!$D:$D,$D10,Данные!G:G)</f>
        <v>246.52500000000001</v>
      </c>
      <c r="H10" s="36">
        <f>SUMIF(Данные!$D:$D,$D10,Данные!H:H)</f>
        <v>362.887</v>
      </c>
      <c r="I10" s="36">
        <f>SUMIF(Данные!$D:$D,$D10,Данные!I:I)</f>
        <v>432.11099999999999</v>
      </c>
      <c r="J10" s="37">
        <f>SUMIF(Данные!$D:$D,$D10,Данные!J:J)</f>
        <v>483.96432000000004</v>
      </c>
      <c r="K10" s="12">
        <f>AVERAGE(F10:J10)</f>
        <v>345.76246400000002</v>
      </c>
    </row>
    <row r="11" spans="1:12">
      <c r="D11" s="15" t="s">
        <v>18</v>
      </c>
      <c r="E11" s="38" t="s">
        <v>83</v>
      </c>
      <c r="F11" s="39">
        <f>SUMIF(Данные!$D:$D,$D11,Данные!F:F)</f>
        <v>2163.625</v>
      </c>
      <c r="G11" s="40">
        <f>SUMIF(Данные!$D:$D,$D11,Данные!G:G)</f>
        <v>2479.1089999999999</v>
      </c>
      <c r="H11" s="40">
        <f>SUMIF(Данные!$D:$D,$D11,Данные!H:H)</f>
        <v>3337.6410000000001</v>
      </c>
      <c r="I11" s="40">
        <f>SUMIF(Данные!$D:$D,$D11,Данные!I:I)</f>
        <v>3827.6199999999994</v>
      </c>
      <c r="J11" s="41">
        <f>SUMIF(Данные!$D:$D,$D11,Данные!J:J)</f>
        <v>4286.9344000000001</v>
      </c>
      <c r="K11" s="12">
        <f>AVERAGE(F11:J11)</f>
        <v>3218.9858799999997</v>
      </c>
    </row>
    <row r="12" spans="1:12" s="48" customFormat="1">
      <c r="A12" s="42"/>
      <c r="B12" s="42"/>
      <c r="C12" s="29"/>
      <c r="D12" s="43"/>
      <c r="E12" s="44" t="s">
        <v>84</v>
      </c>
      <c r="F12" s="45">
        <f>SUM(F8:F11)</f>
        <v>2764.087</v>
      </c>
      <c r="G12" s="46">
        <f>SUM(G8:G11)</f>
        <v>3205.7889999999998</v>
      </c>
      <c r="H12" s="46">
        <f>SUM(H8:H11)</f>
        <v>4339.0940000000001</v>
      </c>
      <c r="I12" s="46">
        <f>SUM(I8:I11)</f>
        <v>5309.9249999999993</v>
      </c>
      <c r="J12" s="47">
        <f>SUM(J8:J11)</f>
        <v>5947.116</v>
      </c>
      <c r="K12" s="48">
        <f>AVERAGE(F12:J12)</f>
        <v>4313.2021999999997</v>
      </c>
    </row>
    <row r="13" spans="1:12" ht="21" customHeight="1">
      <c r="C13" s="29" t="s">
        <v>85</v>
      </c>
      <c r="J13" s="50"/>
    </row>
    <row r="14" spans="1:12">
      <c r="D14" s="15" t="s">
        <v>27</v>
      </c>
      <c r="E14" s="30" t="s">
        <v>86</v>
      </c>
      <c r="F14" s="31">
        <f>SUMIF(Данные!$D:$D,$D14,Данные!F:F)</f>
        <v>124.273</v>
      </c>
      <c r="G14" s="32">
        <f>SUMIF(Данные!$D:$D,$D14,Данные!G:G)</f>
        <v>174.43299999999999</v>
      </c>
      <c r="H14" s="32">
        <f>SUMIF(Данные!$D:$D,$D14,Данные!H:H)</f>
        <v>219.983</v>
      </c>
      <c r="I14" s="32">
        <f>SUMIF(Данные!$D:$D,$D14,Данные!I:I)</f>
        <v>398.12599999999998</v>
      </c>
      <c r="J14" s="33">
        <f>SUMIF(Данные!$D:$D,$D14,Данные!J:J)</f>
        <v>445.90111999999999</v>
      </c>
      <c r="K14" s="12">
        <f>AVERAGE(F14:J14)</f>
        <v>272.54322400000001</v>
      </c>
    </row>
    <row r="15" spans="1:12">
      <c r="D15" s="15" t="s">
        <v>29</v>
      </c>
      <c r="E15" s="34" t="s">
        <v>87</v>
      </c>
      <c r="F15" s="35">
        <f>SUMIF(Данные!$D:$D,$D15,Данные!F:F)</f>
        <v>301.85400000000004</v>
      </c>
      <c r="G15" s="36">
        <f>SUMIF(Данные!$D:$D,$D15,Данные!G:G)</f>
        <v>261.99400000000003</v>
      </c>
      <c r="H15" s="36">
        <f>SUMIF(Данные!$D:$D,$D15,Данные!H:H)</f>
        <v>306.48599999999999</v>
      </c>
      <c r="I15" s="36">
        <f>SUMIF(Данные!$D:$D,$D15,Данные!I:I)</f>
        <v>461.94399999999996</v>
      </c>
      <c r="J15" s="37">
        <f>SUMIF(Данные!$D:$D,$D15,Данные!J:J)</f>
        <v>517.37728000000004</v>
      </c>
      <c r="K15" s="12">
        <f>AVERAGE(F15:J15)</f>
        <v>369.93105600000001</v>
      </c>
    </row>
    <row r="16" spans="1:12">
      <c r="D16" s="15" t="s">
        <v>32</v>
      </c>
      <c r="E16" s="34" t="s">
        <v>88</v>
      </c>
      <c r="F16" s="35">
        <f>SUMIF(Данные!$D:$D,$D16,Данные!F:F)</f>
        <v>468.03699999999992</v>
      </c>
      <c r="G16" s="36">
        <f>SUMIF(Данные!$D:$D,$D16,Данные!G:G)</f>
        <v>631.33800000000008</v>
      </c>
      <c r="H16" s="36">
        <f>SUMIF(Данные!$D:$D,$D16,Данные!H:H)</f>
        <v>1093.8910000000001</v>
      </c>
      <c r="I16" s="36">
        <f>SUMIF(Данные!$D:$D,$D16,Данные!I:I)</f>
        <v>1100.0349999999999</v>
      </c>
      <c r="J16" s="37">
        <f>SUMIF(Данные!$D:$D,$D16,Данные!J:J)</f>
        <v>1232.0392000000002</v>
      </c>
      <c r="K16" s="12">
        <f>AVERAGE(F16:J16)</f>
        <v>905.06804000000011</v>
      </c>
    </row>
    <row r="17" spans="1:11">
      <c r="D17" s="15" t="s">
        <v>42</v>
      </c>
      <c r="E17" s="38" t="s">
        <v>89</v>
      </c>
      <c r="F17" s="39">
        <f>SUMIF(Данные!$D:$D,$D17,Данные!F:F)</f>
        <v>1869.923</v>
      </c>
      <c r="G17" s="40">
        <f>SUMIF(Данные!$D:$D,$D17,Данные!G:G)</f>
        <v>2138.0239999999999</v>
      </c>
      <c r="H17" s="40">
        <f>SUMIF(Данные!$D:$D,$D17,Данные!H:H)</f>
        <v>2718.7339999999999</v>
      </c>
      <c r="I17" s="40">
        <f>SUMIF(Данные!$D:$D,$D17,Данные!I:I)</f>
        <v>3349.82</v>
      </c>
      <c r="J17" s="41">
        <f>SUMIF(Данные!$D:$D,$D17,Данные!J:J)</f>
        <v>3751.7984000000006</v>
      </c>
      <c r="K17" s="12">
        <f>AVERAGE(F17:J17)</f>
        <v>2765.6598800000002</v>
      </c>
    </row>
    <row r="18" spans="1:11" s="48" customFormat="1">
      <c r="A18" s="42"/>
      <c r="B18" s="42"/>
      <c r="C18" s="29"/>
      <c r="D18" s="43"/>
      <c r="E18" s="44" t="s">
        <v>90</v>
      </c>
      <c r="F18" s="45">
        <f>SUM(F14:F17)</f>
        <v>2764.087</v>
      </c>
      <c r="G18" s="46">
        <f>SUM(G14:G17)</f>
        <v>3205.7889999999998</v>
      </c>
      <c r="H18" s="46">
        <f>SUM(H14:H17)</f>
        <v>4339.0940000000001</v>
      </c>
      <c r="I18" s="46">
        <f>SUM(I14:I17)</f>
        <v>5309.9250000000002</v>
      </c>
      <c r="J18" s="47">
        <f>SUM(J14:J17)</f>
        <v>5947.1160000000009</v>
      </c>
      <c r="K18" s="48">
        <f>AVERAGE(F18:J18)</f>
        <v>4313.2022000000006</v>
      </c>
    </row>
    <row r="19" spans="1:11" ht="19.5" customHeight="1">
      <c r="C19" s="29" t="s">
        <v>91</v>
      </c>
      <c r="J19" s="50"/>
    </row>
    <row r="20" spans="1:11">
      <c r="D20" s="15" t="s">
        <v>49</v>
      </c>
      <c r="E20" s="51" t="s">
        <v>92</v>
      </c>
      <c r="F20" s="52">
        <f>SUMIF(Данные!$D:$D,$D20,Данные!F:F)</f>
        <v>819.75300000000004</v>
      </c>
      <c r="G20" s="53">
        <f>SUMIF(Данные!$D:$D,$D20,Данные!G:G)</f>
        <v>976.77599999999995</v>
      </c>
      <c r="H20" s="53">
        <f>SUMIF(Данные!$D:$D,$D20,Данные!H:H)</f>
        <v>1383.5450000000001</v>
      </c>
      <c r="I20" s="53">
        <f>SUMIF(Данные!$D:$D,$D20,Данные!I:I)</f>
        <v>2152.1109999999999</v>
      </c>
      <c r="J20" s="54">
        <f>SUMIF(Данные!$D:$D,$D20,Данные!J:J)</f>
        <v>2300</v>
      </c>
      <c r="K20" s="12">
        <f t="shared" ref="K20:K29" si="0">AVERAGE(F20:J20)</f>
        <v>1526.4369999999999</v>
      </c>
    </row>
    <row r="21" spans="1:11">
      <c r="D21" s="15" t="s">
        <v>52</v>
      </c>
      <c r="E21" s="55" t="s">
        <v>93</v>
      </c>
      <c r="F21" s="56">
        <f>SUMIF(Данные!$D:$D,$D21,Данные!F:F)</f>
        <v>-593.41499999999996</v>
      </c>
      <c r="G21" s="36">
        <f>SUMIF(Данные!$D:$D,$D21,Данные!G:G)</f>
        <v>-714.16499999999996</v>
      </c>
      <c r="H21" s="36">
        <f>SUMIF(Данные!$D:$D,$D21,Данные!H:H)</f>
        <v>-929.56100000000004</v>
      </c>
      <c r="I21" s="36">
        <f>SUMIF(Данные!$D:$D,$D21,Данные!I:I)</f>
        <v>-1363.923</v>
      </c>
      <c r="J21" s="37">
        <f>SUMIF(Данные!$D:$D,$D21,Данные!J:J)</f>
        <v>-1500</v>
      </c>
      <c r="K21" s="12">
        <f t="shared" si="0"/>
        <v>-1020.2128</v>
      </c>
    </row>
    <row r="22" spans="1:11">
      <c r="D22" s="15" t="s">
        <v>94</v>
      </c>
      <c r="E22" s="55" t="s">
        <v>95</v>
      </c>
      <c r="F22" s="56">
        <f>SUMIF(Данные!$D:$D,$D22,Данные!F:F)</f>
        <v>0</v>
      </c>
      <c r="G22" s="36">
        <f>SUMIF(Данные!$D:$D,$D22,Данные!G:G)</f>
        <v>0</v>
      </c>
      <c r="H22" s="36">
        <f>SUMIF(Данные!$D:$D,$D22,Данные!H:H)</f>
        <v>0</v>
      </c>
      <c r="I22" s="36">
        <f>SUMIF(Данные!$D:$D,$D22,Данные!I:I)</f>
        <v>0</v>
      </c>
      <c r="J22" s="37">
        <f>SUMIF(Данные!$D:$D,$D22,Данные!J:J)</f>
        <v>0</v>
      </c>
      <c r="K22" s="12">
        <f t="shared" si="0"/>
        <v>0</v>
      </c>
    </row>
    <row r="23" spans="1:11">
      <c r="D23" s="15" t="s">
        <v>96</v>
      </c>
      <c r="E23" s="55" t="s">
        <v>97</v>
      </c>
      <c r="F23" s="56">
        <f>SUMIF(Данные!$D:$D,$D23,Данные!F:F)</f>
        <v>0</v>
      </c>
      <c r="G23" s="36">
        <f>SUMIF(Данные!$D:$D,$D23,Данные!G:G)</f>
        <v>0</v>
      </c>
      <c r="H23" s="36">
        <f>SUMIF(Данные!$D:$D,$D23,Данные!H:H)</f>
        <v>0</v>
      </c>
      <c r="I23" s="36">
        <f>SUMIF(Данные!$D:$D,$D23,Данные!I:I)</f>
        <v>0</v>
      </c>
      <c r="J23" s="37">
        <f>SUMIF(Данные!$D:$D,$D23,Данные!J:J)</f>
        <v>0</v>
      </c>
      <c r="K23" s="12">
        <f t="shared" si="0"/>
        <v>0</v>
      </c>
    </row>
    <row r="24" spans="1:11">
      <c r="D24" s="15" t="s">
        <v>71</v>
      </c>
      <c r="E24" s="57" t="s">
        <v>214</v>
      </c>
      <c r="F24" s="58">
        <f>SUMIF(Данные!$D:$D,$D24,Данные!F:F)</f>
        <v>100</v>
      </c>
      <c r="G24" s="59">
        <v>110</v>
      </c>
      <c r="H24" s="59">
        <v>120</v>
      </c>
      <c r="I24" s="59">
        <f>SUMIF(Данные!$D:$D,$D24,Данные!I:I)</f>
        <v>100</v>
      </c>
      <c r="J24" s="60">
        <f>SUMIF(Данные!$D:$D,$D24,Данные!J:J)</f>
        <v>112.00000000000001</v>
      </c>
      <c r="K24" s="12">
        <f t="shared" si="0"/>
        <v>108.4</v>
      </c>
    </row>
    <row r="25" spans="1:11" s="48" customFormat="1">
      <c r="A25" s="42"/>
      <c r="B25" s="42"/>
      <c r="C25" s="29"/>
      <c r="D25" s="43"/>
      <c r="E25" s="61" t="s">
        <v>98</v>
      </c>
      <c r="F25" s="62">
        <f>F20+F21+F22+F23</f>
        <v>226.33800000000008</v>
      </c>
      <c r="G25" s="63">
        <f>G20+G21+G22+G23</f>
        <v>262.61099999999999</v>
      </c>
      <c r="H25" s="63">
        <f>H20+H21+H22+H23</f>
        <v>453.98400000000004</v>
      </c>
      <c r="I25" s="63">
        <f>I20+I21+I22+I23</f>
        <v>788.18799999999987</v>
      </c>
      <c r="J25" s="64">
        <f>J20+J21+J22+J23</f>
        <v>800</v>
      </c>
      <c r="K25" s="48">
        <f t="shared" si="0"/>
        <v>506.2242</v>
      </c>
    </row>
    <row r="26" spans="1:11">
      <c r="D26" s="15" t="s">
        <v>54</v>
      </c>
      <c r="E26" s="65" t="s">
        <v>99</v>
      </c>
      <c r="F26" s="66">
        <f>SUMIF(Данные!$D:$D,$D26,Данные!F:F)</f>
        <v>10.636000000000006</v>
      </c>
      <c r="G26" s="67">
        <f>SUMIF(Данные!$D:$D,$D26,Данные!G:G)</f>
        <v>29.018999999999995</v>
      </c>
      <c r="H26" s="67">
        <f>SUMIF(Данные!$D:$D,$D26,Данные!H:H)</f>
        <v>-3.8690000000000015</v>
      </c>
      <c r="I26" s="67">
        <f>SUMIF(Данные!$D:$D,$D26,Данные!I:I)</f>
        <v>67.87700000000001</v>
      </c>
      <c r="J26" s="68">
        <f>SUMIF(Данные!$D:$D,$D26,Данные!J:J)</f>
        <v>76.022240000000011</v>
      </c>
      <c r="K26" s="12">
        <f>AVERAGE(F26:J26)</f>
        <v>35.937048000000004</v>
      </c>
    </row>
    <row r="27" spans="1:11">
      <c r="E27" s="65" t="s">
        <v>100</v>
      </c>
      <c r="F27" s="66">
        <f>F25+F26</f>
        <v>236.97400000000007</v>
      </c>
      <c r="G27" s="67">
        <f>G25+G26</f>
        <v>291.63</v>
      </c>
      <c r="H27" s="67">
        <f>H25+H26</f>
        <v>450.11500000000001</v>
      </c>
      <c r="I27" s="67">
        <f>I25+I26</f>
        <v>856.06499999999983</v>
      </c>
      <c r="J27" s="68">
        <f>J25+J26</f>
        <v>876.02224000000001</v>
      </c>
      <c r="K27" s="12">
        <f t="shared" si="0"/>
        <v>542.161248</v>
      </c>
    </row>
    <row r="28" spans="1:11">
      <c r="D28" s="15" t="s">
        <v>68</v>
      </c>
      <c r="E28" s="65" t="s">
        <v>101</v>
      </c>
      <c r="F28" s="66">
        <f>SUMIF(Данные!$D:$D,$D28,Данные!F:F)</f>
        <v>-74.816999999999993</v>
      </c>
      <c r="G28" s="67">
        <f>SUMIF(Данные!$D:$D,$D28,Данные!G:G)</f>
        <v>-79.888000000000005</v>
      </c>
      <c r="H28" s="67">
        <f>SUMIF(Данные!$D:$D,$D28,Данные!H:H)</f>
        <v>-134.184</v>
      </c>
      <c r="I28" s="67">
        <f>SUMIF(Данные!$D:$D,$D28,Данные!I:I)</f>
        <v>-219.60400000000001</v>
      </c>
      <c r="J28" s="68">
        <f>SUMIF(Данные!$D:$D,$D28,Данные!J:J)</f>
        <v>-245.95648000000003</v>
      </c>
      <c r="K28" s="12">
        <f t="shared" si="0"/>
        <v>-150.88989600000002</v>
      </c>
    </row>
    <row r="29" spans="1:11" s="48" customFormat="1">
      <c r="A29" s="42"/>
      <c r="B29" s="42"/>
      <c r="C29" s="29"/>
      <c r="D29" s="43"/>
      <c r="E29" s="61" t="s">
        <v>102</v>
      </c>
      <c r="F29" s="62">
        <f>F27+F28</f>
        <v>162.1570000000001</v>
      </c>
      <c r="G29" s="63">
        <f>G27+G28</f>
        <v>211.74199999999999</v>
      </c>
      <c r="H29" s="63">
        <f>H27+H28</f>
        <v>315.93100000000004</v>
      </c>
      <c r="I29" s="63">
        <f>I27+I28</f>
        <v>636.46099999999979</v>
      </c>
      <c r="J29" s="64">
        <f>J27+J28</f>
        <v>630.06575999999995</v>
      </c>
      <c r="K29" s="48">
        <f t="shared" si="0"/>
        <v>391.27135199999998</v>
      </c>
    </row>
    <row r="30" spans="1:11" ht="20.25" customHeight="1">
      <c r="C30" s="29" t="s">
        <v>103</v>
      </c>
      <c r="J30" s="50"/>
    </row>
    <row r="31" spans="1:11" s="69" customFormat="1">
      <c r="C31" s="70"/>
      <c r="D31" s="71" t="s">
        <v>74</v>
      </c>
      <c r="E31" s="72" t="s">
        <v>104</v>
      </c>
      <c r="F31" s="73">
        <f>SUMIF(Данные!$D:$D,$D31,Данные!F:F)</f>
        <v>0.15</v>
      </c>
      <c r="G31" s="74">
        <f>SUMIF(Данные!$D:$D,$D31,Данные!G:G)</f>
        <v>0.15</v>
      </c>
      <c r="H31" s="74">
        <f>SUMIF(Данные!$D:$D,$D31,Данные!H:H)</f>
        <v>0.15</v>
      </c>
      <c r="I31" s="74">
        <f>SUMIF(Данные!$D:$D,$D31,Данные!I:I)</f>
        <v>0.14000000000000001</v>
      </c>
      <c r="J31" s="75">
        <f>SUMIF(Данные!$D:$D,$D31,Данные!J:J)</f>
        <v>0.15680000000000002</v>
      </c>
      <c r="K31" s="69">
        <f>AVERAGE(F31:J31)</f>
        <v>0.14935999999999999</v>
      </c>
    </row>
    <row r="32" spans="1:11" s="69" customFormat="1">
      <c r="C32" s="70"/>
      <c r="D32" s="71" t="s">
        <v>105</v>
      </c>
      <c r="E32" s="76" t="s">
        <v>106</v>
      </c>
      <c r="F32" s="77" t="e">
        <f>NA()</f>
        <v>#N/A</v>
      </c>
      <c r="G32" s="78" t="e">
        <f>NA()</f>
        <v>#N/A</v>
      </c>
      <c r="H32" s="78" t="e">
        <f>NA()</f>
        <v>#N/A</v>
      </c>
      <c r="I32" s="78" t="e">
        <f>NA()</f>
        <v>#N/A</v>
      </c>
      <c r="J32" s="79" t="e">
        <f>NA()</f>
        <v>#N/A</v>
      </c>
      <c r="K32" s="69" t="e">
        <f>AVERAGE(F32:J32)</f>
        <v>#N/A</v>
      </c>
    </row>
    <row r="33" spans="2:12" s="69" customFormat="1">
      <c r="C33" s="70"/>
      <c r="D33" s="71" t="s">
        <v>75</v>
      </c>
      <c r="E33" s="76" t="s">
        <v>107</v>
      </c>
      <c r="F33" s="77">
        <f>SUMIF(Данные!$D:$D,$D33,Данные!F:F)</f>
        <v>0.1</v>
      </c>
      <c r="G33" s="78">
        <f>SUMIF(Данные!$D:$D,$D33,Данные!G:G)</f>
        <v>0.1</v>
      </c>
      <c r="H33" s="78">
        <f>SUMIF(Данные!$D:$D,$D33,Данные!H:H)</f>
        <v>0.1</v>
      </c>
      <c r="I33" s="78">
        <f>SUMIF(Данные!$D:$D,$D33,Данные!I:I)</f>
        <v>0.11</v>
      </c>
      <c r="J33" s="79">
        <f>SUMIF(Данные!$D:$D,$D33,Данные!J:J)</f>
        <v>0.12320000000000002</v>
      </c>
      <c r="K33" s="69">
        <f>AVERAGE(F33:J33)</f>
        <v>0.10664</v>
      </c>
    </row>
    <row r="34" spans="2:12">
      <c r="D34" s="15" t="s">
        <v>72</v>
      </c>
      <c r="E34" s="65" t="s">
        <v>108</v>
      </c>
      <c r="F34" s="66">
        <f>SUMIF(Данные!$D:$D,$D34,Данные!F:F)</f>
        <v>3.3</v>
      </c>
      <c r="G34" s="67">
        <f>SUMIF(Данные!$D:$D,$D34,Данные!G:G)</f>
        <v>5</v>
      </c>
      <c r="H34" s="67">
        <f>SUMIF(Данные!$D:$D,$D34,Данные!H:H)</f>
        <v>12</v>
      </c>
      <c r="I34" s="67">
        <f>SUMIF(Данные!$D:$D,$D34,Данные!I:I)</f>
        <v>8</v>
      </c>
      <c r="J34" s="68">
        <f>SUMIF(Данные!$D:$D,$D34,Данные!J:J)</f>
        <v>8.9600000000000009</v>
      </c>
      <c r="K34" s="12">
        <f>AVERAGE(F34:J34)</f>
        <v>7.4520000000000008</v>
      </c>
    </row>
    <row r="35" spans="2:12" ht="15.75" thickBot="1">
      <c r="B35" s="19"/>
      <c r="C35" s="19"/>
      <c r="D35" s="19"/>
      <c r="E35" s="20"/>
      <c r="F35" s="80"/>
      <c r="G35" s="80"/>
      <c r="H35" s="80"/>
      <c r="I35" s="80"/>
      <c r="J35" s="80"/>
    </row>
    <row r="38" spans="2:12" customFormat="1" ht="26.25" thickBot="1">
      <c r="B38" s="17" t="s">
        <v>109</v>
      </c>
      <c r="C38" s="18"/>
      <c r="D38" s="19"/>
      <c r="E38" s="20"/>
      <c r="F38" s="18"/>
      <c r="G38" s="18"/>
      <c r="H38" s="18"/>
      <c r="I38" s="18"/>
      <c r="J38" s="18"/>
    </row>
    <row r="40" spans="2:12">
      <c r="C40" s="24"/>
      <c r="D40" s="25"/>
      <c r="E40" s="26"/>
      <c r="F40" s="27">
        <f>период</f>
        <v>2008</v>
      </c>
      <c r="G40" s="27">
        <f>период</f>
        <v>2009</v>
      </c>
      <c r="H40" s="27">
        <f>период</f>
        <v>2010</v>
      </c>
      <c r="I40" s="27">
        <f>период</f>
        <v>2011</v>
      </c>
      <c r="J40" s="21">
        <f>период</f>
        <v>2012</v>
      </c>
    </row>
    <row r="42" spans="2:12">
      <c r="E42" s="81" t="s">
        <v>26</v>
      </c>
      <c r="F42" s="82">
        <f>F14+F15</f>
        <v>426.12700000000007</v>
      </c>
      <c r="G42" s="82">
        <f>G14+G15</f>
        <v>436.42700000000002</v>
      </c>
      <c r="H42" s="82">
        <f>H14+H15</f>
        <v>526.46900000000005</v>
      </c>
      <c r="I42" s="82">
        <f>I14+I15</f>
        <v>860.06999999999994</v>
      </c>
      <c r="J42" s="82">
        <f>J14+J15</f>
        <v>963.27840000000003</v>
      </c>
    </row>
    <row r="43" spans="2:12">
      <c r="E43" s="16" t="s">
        <v>110</v>
      </c>
      <c r="F43" s="49">
        <f>операционная_прибыль+амотризация</f>
        <v>326.33800000000008</v>
      </c>
      <c r="G43" s="49">
        <f>операционная_прибыль+амотризация</f>
        <v>372.61099999999999</v>
      </c>
      <c r="H43" s="49">
        <f>операционная_прибыль+амотризация</f>
        <v>573.98400000000004</v>
      </c>
      <c r="I43" s="49">
        <f>операционная_прибыль+амотризация</f>
        <v>888.18799999999987</v>
      </c>
      <c r="J43" s="49">
        <f>операционная_прибыль+амотризация</f>
        <v>912</v>
      </c>
      <c r="K43" s="12">
        <f t="shared" ref="K43:K48" si="1">AVERAGE(F43:J43)</f>
        <v>614.62419999999997</v>
      </c>
    </row>
    <row r="44" spans="2:12">
      <c r="E44" s="81" t="s">
        <v>111</v>
      </c>
      <c r="F44" s="82">
        <f>операционная_прибыль+налог_на_прибыль</f>
        <v>151.52100000000007</v>
      </c>
      <c r="G44" s="82">
        <f>операционная_прибыль+налог_на_прибыль</f>
        <v>182.72299999999998</v>
      </c>
      <c r="H44" s="82">
        <f>операционная_прибыль+налог_на_прибыль</f>
        <v>319.80000000000007</v>
      </c>
      <c r="I44" s="82">
        <f>операционная_прибыль+налог_на_прибыль</f>
        <v>568.58399999999983</v>
      </c>
      <c r="J44" s="82">
        <f>операционная_прибыль+налог_на_прибыль</f>
        <v>554.04351999999994</v>
      </c>
      <c r="K44" s="12">
        <f t="shared" si="1"/>
        <v>355.33430399999997</v>
      </c>
    </row>
    <row r="45" spans="2:12">
      <c r="E45" s="16" t="s">
        <v>112</v>
      </c>
      <c r="F45" s="83">
        <f>(капитал*Стоимость_собств_капитала+(долгосрочные_пассивы+процентные_краткосроч_обяз_ва)*Проценты_за_займы*(1-ставка_налога))/(капитал+долгосрочные_пассивы+процентные_краткосроч_обяз_ва)</f>
        <v>0.126209911555906</v>
      </c>
      <c r="G45" s="83">
        <f>(капитал*Стоимость_собств_капитала+(долгосрочные_пассивы+процентные_краткосроч_обяз_ва)*Проценты_за_займы*(1-ставка_налога))/(капитал+долгосрочные_пассивы+процентные_краткосроч_обяз_ва)</f>
        <v>0.12719232150513851</v>
      </c>
      <c r="H45" s="83">
        <f>(капитал*Стоимость_собств_капитала+(долгосрочные_пассивы+процентные_краткосроч_обяз_ва)*Проценты_за_займы*(1-ставка_налога))/(капитал+долгосрочные_пассивы+процентные_краткосроч_обяз_ва)</f>
        <v>0.12286658301562445</v>
      </c>
      <c r="I45" s="84">
        <f>(капитал*Стоимость_собств_капитала+(долгосрочные_пассивы+процентные_краткосроч_обяз_ва)*Проценты_за_займы*(1-ставка_налога))/(капитал+долгосрочные_пассивы+процентные_краткосроч_обяз_ва)</f>
        <v>0.12148635775555743</v>
      </c>
      <c r="J45" s="84">
        <f>(капитал*Стоимость_собств_капитала+(долгосрочные_пассивы+процентные_краткосроч_обяз_ва)*Проценты_за_займы*(1-ставка_налога))/(капитал+долгосрочные_пассивы+процентные_краткосроч_обяз_ва)</f>
        <v>0.13511512315096949</v>
      </c>
      <c r="K45" s="69">
        <f t="shared" si="1"/>
        <v>0.12657405939663918</v>
      </c>
      <c r="L45" s="69"/>
    </row>
    <row r="46" spans="2:12">
      <c r="E46" s="81" t="s">
        <v>113</v>
      </c>
      <c r="F46" s="82">
        <f>активы-кредиторы</f>
        <v>2639.8139999999999</v>
      </c>
      <c r="G46" s="82">
        <f>активы-кредиторы</f>
        <v>3031.3559999999998</v>
      </c>
      <c r="H46" s="82">
        <f>активы-кредиторы</f>
        <v>4119.1109999999999</v>
      </c>
      <c r="I46" s="82">
        <f>активы-кредиторы</f>
        <v>4911.7989999999991</v>
      </c>
      <c r="J46" s="82">
        <f>активы-кредиторы</f>
        <v>5501.2148799999995</v>
      </c>
      <c r="K46" s="12">
        <f t="shared" si="1"/>
        <v>4040.6589759999997</v>
      </c>
    </row>
    <row r="47" spans="2:12">
      <c r="E47" s="16" t="s">
        <v>114</v>
      </c>
      <c r="F47" s="49">
        <f>активы-ВнеобАктивы-кредиторы</f>
        <v>476.18899999999996</v>
      </c>
      <c r="G47" s="49">
        <f>активы-ВнеобАктивы-кредиторы</f>
        <v>552.24699999999984</v>
      </c>
      <c r="H47" s="49">
        <f>активы-ВнеобАктивы-кредиторы</f>
        <v>781.47</v>
      </c>
      <c r="I47" s="49">
        <f>активы-ВнеобАктивы-кредиторы</f>
        <v>1084.1789999999999</v>
      </c>
      <c r="J47" s="49">
        <f>активы-ВнеобАктивы-кредиторы</f>
        <v>1214.2804799999999</v>
      </c>
      <c r="K47" s="12">
        <f t="shared" si="1"/>
        <v>821.67309599999987</v>
      </c>
    </row>
    <row r="48" spans="2:12">
      <c r="E48" s="85" t="s">
        <v>115</v>
      </c>
      <c r="F48" s="86">
        <f>ABS(налог_на_прибыль)/(чистая_прибыль+ABS(налог_на_прибыль))</f>
        <v>0.31571818005350782</v>
      </c>
      <c r="G48" s="86">
        <f>ABS(налог_на_прибыль)/(чистая_прибыль+ABS(налог_на_прибыль))</f>
        <v>0.27393615197339094</v>
      </c>
      <c r="H48" s="86">
        <f>ABS(налог_на_прибыль)/(чистая_прибыль+ABS(налог_на_прибыль))</f>
        <v>0.29811048287659819</v>
      </c>
      <c r="I48" s="86">
        <f>ABS(налог_на_прибыль)/(чистая_прибыль+ABS(налог_на_прибыль))</f>
        <v>0.25652724968314328</v>
      </c>
      <c r="J48" s="86">
        <f>ABS(налог_на_прибыль)/(чистая_прибыль+ABS(налог_на_прибыль))</f>
        <v>0.28076510934242949</v>
      </c>
      <c r="K48" s="12">
        <f t="shared" si="1"/>
        <v>0.28501143478581392</v>
      </c>
    </row>
    <row r="51" spans="2:12" ht="26.25" thickBot="1">
      <c r="B51" s="17" t="s">
        <v>116</v>
      </c>
      <c r="C51" s="18"/>
      <c r="D51" s="19"/>
      <c r="E51" s="20"/>
      <c r="F51" s="18"/>
      <c r="G51" s="18"/>
      <c r="H51" s="18"/>
      <c r="I51" s="18"/>
      <c r="J51" s="18"/>
    </row>
    <row r="53" spans="2:12">
      <c r="C53" s="24"/>
      <c r="D53" s="25"/>
      <c r="E53" s="26"/>
      <c r="F53" s="27">
        <f>период</f>
        <v>2008</v>
      </c>
      <c r="G53" s="27">
        <f>период</f>
        <v>2009</v>
      </c>
      <c r="H53" s="27">
        <f>период</f>
        <v>2010</v>
      </c>
      <c r="I53" s="27">
        <f>период</f>
        <v>2011</v>
      </c>
      <c r="J53" s="21">
        <f>период</f>
        <v>2012</v>
      </c>
    </row>
    <row r="55" spans="2:12">
      <c r="C55" s="29" t="s">
        <v>117</v>
      </c>
    </row>
    <row r="56" spans="2:12">
      <c r="E56" s="16" t="s">
        <v>118</v>
      </c>
      <c r="F56" s="87">
        <f>ОборотнАктивы/(кредиторы+процентные_краткосроч_обяз_ва)</f>
        <v>1.4091151229563015</v>
      </c>
      <c r="G56" s="87">
        <f>ОборотнАктивы/(кредиторы+процентные_краткосроч_обяз_ва)</f>
        <v>1.6650665517944576</v>
      </c>
      <c r="H56" s="87">
        <f>ОборотнАктивы/(кредиторы+процентные_краткосроч_обяз_ва)</f>
        <v>1.9022069675517455</v>
      </c>
      <c r="I56" s="87">
        <f>ОборотнАктивы/(кредиторы+процентные_краткосроч_обяз_ва)</f>
        <v>1.7234701826595509</v>
      </c>
      <c r="J56" s="87">
        <f>ОборотнАктивы/(кредиторы+процентные_краткосроч_обяз_ва)</f>
        <v>1.7234701826595509</v>
      </c>
      <c r="K56" s="88">
        <f t="shared" ref="K56:K61" si="2">AVERAGE(F56:J56)</f>
        <v>1.684665801524321</v>
      </c>
      <c r="L56" s="88"/>
    </row>
    <row r="57" spans="2:12">
      <c r="E57" s="16" t="s">
        <v>119</v>
      </c>
      <c r="F57" s="87">
        <f>(деньги+дебиторы)/(кредиторы+процентные_краткосроч_обяз_ва)</f>
        <v>0.93196863845754907</v>
      </c>
      <c r="G57" s="87">
        <f>(деньги+дебиторы)/(кредиторы+процентные_краткосроч_обяз_ва)</f>
        <v>1.1001954507855838</v>
      </c>
      <c r="H57" s="87">
        <f>(деньги+дебиторы)/(кредиторы+процентные_краткосроч_обяз_ва)</f>
        <v>1.212922318313139</v>
      </c>
      <c r="I57" s="87">
        <f>(деньги+дебиторы)/(кредиторы+процентные_краткосроч_обяз_ва)</f>
        <v>1.2210564256397736</v>
      </c>
      <c r="J57" s="87">
        <f>(деньги+дебиторы)/(кредиторы+процентные_краткосроч_обяз_ва)</f>
        <v>1.2210564256397736</v>
      </c>
      <c r="K57" s="88">
        <f t="shared" si="2"/>
        <v>1.1374398517671636</v>
      </c>
      <c r="L57" s="88"/>
    </row>
    <row r="58" spans="2:12">
      <c r="E58" s="16" t="s">
        <v>120</v>
      </c>
      <c r="F58" s="87">
        <f>деньги/(кредиторы+процентные_краткосроч_обяз_ва)</f>
        <v>0.3806564709581885</v>
      </c>
      <c r="G58" s="87">
        <f>деньги/(кредиторы+процентные_краткосроч_обяз_ва)</f>
        <v>0.37450936811883773</v>
      </c>
      <c r="H58" s="87">
        <f>деньги/(кредиторы+процентные_краткосроч_обяз_ва)</f>
        <v>0.46328843673606612</v>
      </c>
      <c r="I58" s="87">
        <f>деньги/(кредиторы+процентные_краткосроч_обяз_ва)</f>
        <v>0.45130512632692693</v>
      </c>
      <c r="J58" s="87">
        <f>деньги/(кредиторы+процентные_краткосроч_обяз_ва)</f>
        <v>0.45130512632692693</v>
      </c>
      <c r="K58" s="88">
        <f t="shared" si="2"/>
        <v>0.42421290569338926</v>
      </c>
      <c r="L58" s="88"/>
    </row>
    <row r="59" spans="2:12">
      <c r="E59" s="16" t="s">
        <v>121</v>
      </c>
      <c r="F59" s="87">
        <f>запасы/(Рабочий_капитал)</f>
        <v>0.42698382364985338</v>
      </c>
      <c r="G59" s="87">
        <f>запасы/(Рабочий_капитал)</f>
        <v>0.44640351147222179</v>
      </c>
      <c r="H59" s="87">
        <f>запасы/(Рабочий_капитал)</f>
        <v>0.46436459493006765</v>
      </c>
      <c r="I59" s="87">
        <f>запасы/(Рабочий_капитал)</f>
        <v>0.39856056979520915</v>
      </c>
      <c r="J59" s="87">
        <f>запасы/(Рабочий_капитал)</f>
        <v>0.39856056979520915</v>
      </c>
      <c r="K59" s="88">
        <f t="shared" si="2"/>
        <v>0.42697461392851216</v>
      </c>
      <c r="L59" s="88"/>
    </row>
    <row r="60" spans="2:12">
      <c r="E60" s="16" t="s">
        <v>215</v>
      </c>
      <c r="F60" s="87">
        <f>ОборотнАктивы/активы</f>
        <v>0.21723701171489898</v>
      </c>
      <c r="G60" s="87">
        <f>ОборотнАктивы/активы</f>
        <v>0.22667742636836044</v>
      </c>
      <c r="H60" s="87">
        <f>ОборотнАктивы/активы</f>
        <v>0.23079771952393749</v>
      </c>
      <c r="I60" s="87">
        <f>ОборотнАктивы/активы</f>
        <v>0.27915742689397688</v>
      </c>
      <c r="J60" s="87">
        <f>ОборотнАктивы/активы</f>
        <v>0.27915742689397682</v>
      </c>
      <c r="K60" s="88">
        <f t="shared" si="2"/>
        <v>0.24660540227903011</v>
      </c>
      <c r="L60" s="88"/>
    </row>
    <row r="61" spans="2:12">
      <c r="E61" s="16" t="s">
        <v>122</v>
      </c>
      <c r="F61" s="87">
        <f>Рабочий_капитал/ОборотнАктивы</f>
        <v>0.79303769430871562</v>
      </c>
      <c r="G61" s="87">
        <f>Рабочий_капитал/ОборотнАктивы</f>
        <v>0.75995899157813618</v>
      </c>
      <c r="H61" s="87">
        <f>Рабочий_капитал/ОборотнАктивы</f>
        <v>0.78033617154274848</v>
      </c>
      <c r="I61" s="87">
        <f>Рабочий_капитал/ОборотнАктивы</f>
        <v>0.73141425010372363</v>
      </c>
      <c r="J61" s="87">
        <f>Рабочий_капитал/ОборотнАктивы</f>
        <v>0.73141425010372363</v>
      </c>
      <c r="K61" s="88">
        <f t="shared" si="2"/>
        <v>0.75923227152740946</v>
      </c>
      <c r="L61" s="88"/>
    </row>
    <row r="63" spans="2:12">
      <c r="C63" s="29" t="s">
        <v>123</v>
      </c>
    </row>
    <row r="64" spans="2:12">
      <c r="E64" s="16" t="s">
        <v>124</v>
      </c>
      <c r="F64" s="87">
        <f>долгосрочные_пассивы/(долгосрочные_пассивы+капитал)</f>
        <v>0.20019033687488233</v>
      </c>
      <c r="G64" s="87">
        <f>долгосрочные_пассивы/(долгосрочные_пассивы+капитал)</f>
        <v>0.22797236330967208</v>
      </c>
      <c r="H64" s="87">
        <f>долгосрочные_пассивы/(долгосрочные_пассивы+капитал)</f>
        <v>0.28691282253040884</v>
      </c>
      <c r="I64" s="87">
        <f>долгосрочные_пассивы/(долгосрочные_пассивы+капитал)</f>
        <v>0.24720693146181166</v>
      </c>
      <c r="J64" s="87">
        <f>долгосрочные_пассивы/(долгосрочные_пассивы+капитал)</f>
        <v>0.24720693146181166</v>
      </c>
      <c r="K64" s="88">
        <f>AVERAGE(F64:J64)</f>
        <v>0.24189787712771732</v>
      </c>
      <c r="L64" s="88"/>
    </row>
    <row r="65" spans="3:12">
      <c r="E65" s="16" t="s">
        <v>125</v>
      </c>
      <c r="F65" s="87">
        <f>(долгосрочные_пассивы+процентные_краткосроч_обяз_ва+кредиторы)/(долгосрочные_пассивы+капитал+процентные_краткосроч_обяз_ва+кредиторы)</f>
        <v>0.32349343562630256</v>
      </c>
      <c r="G65" s="87">
        <f>(долгосрочные_пассивы+процентные_краткосроч_обяз_ва+кредиторы)/(долгосрочные_пассивы+капитал+процентные_краткосроч_обяз_ва+кредиторы)</f>
        <v>0.33307401079734195</v>
      </c>
      <c r="H65" s="87">
        <f>(долгосрочные_пассивы+процентные_краткосроч_обяз_ва+кредиторы)/(долгосрочные_пассивы+капитал+процентные_краткосроч_обяз_ва+кредиторы)</f>
        <v>0.3734327949567352</v>
      </c>
      <c r="I65" s="87">
        <f>(долгосрочные_пассивы+процентные_краткосроч_обяз_ва+кредиторы)/(долгосрочные_пассивы+капитал+процентные_краткосроч_обяз_ва+кредиторы)</f>
        <v>0.36913986544066069</v>
      </c>
      <c r="J65" s="87">
        <f>(долгосрочные_пассивы+процентные_краткосроч_обяз_ва+кредиторы)/(долгосрочные_пассивы+капитал+процентные_краткосроч_обяз_ва+кредиторы)</f>
        <v>0.36913986544066069</v>
      </c>
      <c r="K65" s="88">
        <f>AVERAGE(F65:J65)</f>
        <v>0.35365599445234019</v>
      </c>
      <c r="L65" s="88"/>
    </row>
    <row r="66" spans="3:12">
      <c r="E66" s="16" t="s">
        <v>126</v>
      </c>
      <c r="F66" s="87">
        <f>(долгосрочные_пассивы+процентные_краткосроч_обяз_ва)/капитал</f>
        <v>0.41172337042755236</v>
      </c>
      <c r="G66" s="87">
        <f>(долгосрочные_пассивы+процентные_краткосроч_обяз_ва)/капитал</f>
        <v>0.41783066981474493</v>
      </c>
      <c r="H66" s="87">
        <f>(долгосрочные_пассивы+процентные_краткосроч_обяз_ва)/капитал</f>
        <v>0.51508422670257559</v>
      </c>
      <c r="I66" s="87">
        <f>(долгосрочные_пассивы+процентные_краткосроч_обяз_ва)/капитал</f>
        <v>0.46628744231033303</v>
      </c>
      <c r="J66" s="87">
        <f>(долгосрочные_пассивы+процентные_краткосроч_обяз_ва)/капитал</f>
        <v>0.46628744231033309</v>
      </c>
      <c r="K66" s="88">
        <f>AVERAGE(F66:J66)</f>
        <v>0.45544263031310778</v>
      </c>
      <c r="L66" s="88"/>
    </row>
    <row r="67" spans="3:12">
      <c r="E67" s="16" t="s">
        <v>127</v>
      </c>
      <c r="F67" s="87">
        <f>EBITDA/(пассивы-капитал)</f>
        <v>0.36496436895245177</v>
      </c>
      <c r="G67" s="87">
        <f>EBITDA/(пассивы-капитал)</f>
        <v>0.34896348915725844</v>
      </c>
      <c r="H67" s="87">
        <f>EBITDA/(пассивы-капитал)</f>
        <v>0.35423239280159963</v>
      </c>
      <c r="I67" s="87">
        <f>EBITDA/(пассивы-капитал)</f>
        <v>0.45313286788207768</v>
      </c>
      <c r="J67" s="87">
        <f>EBITDA/(пассивы-капитал)</f>
        <v>0.4154296398844522</v>
      </c>
      <c r="K67" s="88">
        <f>AVERAGE(F67:J67)</f>
        <v>0.38734455173556792</v>
      </c>
      <c r="L67" s="88"/>
    </row>
    <row r="69" spans="3:12">
      <c r="C69" s="29" t="s">
        <v>128</v>
      </c>
    </row>
    <row r="70" spans="3:12">
      <c r="E70" s="16" t="s">
        <v>129</v>
      </c>
      <c r="F70" s="87">
        <f>выручка/активы</f>
        <v>0.29657279239039874</v>
      </c>
      <c r="G70" s="87">
        <f>выручка/СРЕД_активы</f>
        <v>0.3272349375430913</v>
      </c>
      <c r="H70" s="87">
        <f>выручка/СРЕД_активы</f>
        <v>0.36675055133393059</v>
      </c>
      <c r="I70" s="87">
        <f>выручка/СРЕД_активы</f>
        <v>0.4460787153595614</v>
      </c>
      <c r="J70" s="87">
        <f>выручка/СРЕД_активы</f>
        <v>0.40863313902827575</v>
      </c>
      <c r="K70" s="88">
        <f t="shared" ref="K70:K76" si="3">AVERAGE(F70:J70)</f>
        <v>0.36905402713105157</v>
      </c>
      <c r="L70" s="88"/>
    </row>
    <row r="71" spans="3:12">
      <c r="E71" s="16" t="s">
        <v>130</v>
      </c>
      <c r="F71" s="87">
        <f>выручка/ОборотнАктивы</f>
        <v>1.365203793079329</v>
      </c>
      <c r="G71" s="87">
        <f>выручка/СРЕД_ОборотнАктивы</f>
        <v>1.471999228417155</v>
      </c>
      <c r="H71" s="87">
        <f>выручка/СРЕД_ОборотнАктивы</f>
        <v>1.6012019908189938</v>
      </c>
      <c r="I71" s="87">
        <f>выручка/СРЕД_ОборотнАктивы</f>
        <v>1.7329474127511617</v>
      </c>
      <c r="J71" s="87">
        <f>выручка/СРЕД_ОборотнАктивы</f>
        <v>1.4638089467111808</v>
      </c>
      <c r="K71" s="88">
        <f t="shared" si="3"/>
        <v>1.527032274355564</v>
      </c>
      <c r="L71" s="88"/>
    </row>
    <row r="72" spans="3:12">
      <c r="E72" s="16" t="s">
        <v>131</v>
      </c>
      <c r="F72" s="87">
        <f>выручка/ВнеобАктивы</f>
        <v>0.37887942688774628</v>
      </c>
      <c r="G72" s="87">
        <f>выручка/СРЕД_ВнеобАктивы</f>
        <v>0.42077620643353675</v>
      </c>
      <c r="H72" s="87">
        <f>выручка/СРЕД_ВнеобАктивы</f>
        <v>0.47571066317101479</v>
      </c>
      <c r="I72" s="87">
        <f>выручка/СРЕД_ВнеобАктивы</f>
        <v>0.60070693865861968</v>
      </c>
      <c r="J72" s="87">
        <f>выручка/СРЕД_ВнеобАктивы</f>
        <v>0.56688263744956846</v>
      </c>
      <c r="K72" s="88">
        <f t="shared" si="3"/>
        <v>0.4885911745200972</v>
      </c>
      <c r="L72" s="88"/>
    </row>
    <row r="73" spans="3:12">
      <c r="E73" s="16" t="s">
        <v>132</v>
      </c>
      <c r="F73" s="87">
        <f>выручка/запасы</f>
        <v>4.0317373662855029</v>
      </c>
      <c r="G73" s="87">
        <f>выручка/СРЕД_запасы</f>
        <v>4.3426742247415797</v>
      </c>
      <c r="H73" s="87">
        <f>выручка/СРЕД_запасы</f>
        <v>4.5405899457181675</v>
      </c>
      <c r="I73" s="87">
        <f>выручка/СРЕД_запасы</f>
        <v>5.4141293437216191</v>
      </c>
      <c r="J73" s="87">
        <f>выручка/СРЕД_запасы</f>
        <v>5.0214211643645195</v>
      </c>
      <c r="K73" s="88">
        <f t="shared" si="3"/>
        <v>4.6701104089662779</v>
      </c>
      <c r="L73" s="88"/>
    </row>
    <row r="74" spans="3:12">
      <c r="E74" s="16" t="s">
        <v>133</v>
      </c>
      <c r="F74" s="49">
        <f>запасы*365/выручка</f>
        <v>90.53169064340112</v>
      </c>
      <c r="G74" s="49">
        <f>СРЕД_запасы*365/выручка</f>
        <v>84.049592741836406</v>
      </c>
      <c r="H74" s="49">
        <f>СРЕД_запасы*365/выручка</f>
        <v>80.386030089371872</v>
      </c>
      <c r="I74" s="49">
        <f>СРЕД_запасы*365/выручка</f>
        <v>67.416195075439887</v>
      </c>
      <c r="J74" s="49">
        <f>СРЕД_запасы*365/выручка</f>
        <v>72.688585173913054</v>
      </c>
      <c r="K74" s="12">
        <f t="shared" si="3"/>
        <v>79.014418744792465</v>
      </c>
    </row>
    <row r="75" spans="3:12">
      <c r="E75" s="16" t="s">
        <v>134</v>
      </c>
      <c r="F75" s="87">
        <f>выручка/дебиторы</f>
        <v>3.4893648719400332</v>
      </c>
      <c r="G75" s="87">
        <f>выручка/СРЕД_дебиторы</f>
        <v>3.5413658957504737</v>
      </c>
      <c r="H75" s="87">
        <f>выручка/СРЕД_дебиторы</f>
        <v>3.8898151167890607</v>
      </c>
      <c r="I75" s="87">
        <f>выручка/СРЕД_дебиторы</f>
        <v>4.0732715749707342</v>
      </c>
      <c r="J75" s="87">
        <f>выручка/СРЕД_дебиторы</f>
        <v>3.2774625713774346</v>
      </c>
      <c r="K75" s="88">
        <f t="shared" si="3"/>
        <v>3.6542560061655474</v>
      </c>
      <c r="L75" s="88"/>
    </row>
    <row r="76" spans="3:12">
      <c r="E76" s="16" t="s">
        <v>135</v>
      </c>
      <c r="F76" s="49">
        <f>дебиторы*365/выручка</f>
        <v>104.60356351242386</v>
      </c>
      <c r="G76" s="49">
        <f>СРЕД_дебиторы*365/выручка</f>
        <v>103.06757639417842</v>
      </c>
      <c r="H76" s="49">
        <f>СРЕД_дебиторы*365/выручка</f>
        <v>93.834793953214373</v>
      </c>
      <c r="I76" s="49">
        <f>СРЕД_дебиторы*365/выручка</f>
        <v>89.608559920933459</v>
      </c>
      <c r="J76" s="49">
        <f>СРЕД_дебиторы*365/выручка</f>
        <v>111.36664173913044</v>
      </c>
      <c r="K76" s="12">
        <f t="shared" si="3"/>
        <v>100.49622710397611</v>
      </c>
    </row>
    <row r="79" spans="3:12">
      <c r="E79" s="16" t="s">
        <v>136</v>
      </c>
      <c r="F79" s="49">
        <f>выручка/Численность_персонала</f>
        <v>248.41000000000003</v>
      </c>
      <c r="G79" s="49">
        <f>выручка/Численность_персонала</f>
        <v>295.99272727272728</v>
      </c>
      <c r="H79" s="49">
        <f>выручка/Численность_персонала</f>
        <v>419.25606060606066</v>
      </c>
      <c r="I79" s="49">
        <f>выручка/Численность_персонала</f>
        <v>652.15484848484846</v>
      </c>
      <c r="J79" s="49">
        <f>выручка/Численность_персонала</f>
        <v>696.969696969697</v>
      </c>
      <c r="K79" s="12">
        <f>AVERAGE(F79:J79)</f>
        <v>462.55666666666667</v>
      </c>
    </row>
    <row r="81" spans="2:12">
      <c r="C81" s="29" t="s">
        <v>137</v>
      </c>
    </row>
    <row r="82" spans="2:12">
      <c r="E82" s="16" t="s">
        <v>138</v>
      </c>
      <c r="F82" s="70">
        <f>EBIT/выручка</f>
        <v>0.27610511946891325</v>
      </c>
      <c r="G82" s="70">
        <f>EBIT/выручка</f>
        <v>0.26885488586943168</v>
      </c>
      <c r="H82" s="70">
        <f>EBIT/выручка</f>
        <v>0.32813099682337765</v>
      </c>
      <c r="I82" s="70">
        <f>EBIT/выручка</f>
        <v>0.36623947370744347</v>
      </c>
      <c r="J82" s="70">
        <f>EBIT/выручка</f>
        <v>0.34782608695652173</v>
      </c>
      <c r="K82" s="69">
        <f>AVERAGE(F82:J82)</f>
        <v>0.31743131256513757</v>
      </c>
      <c r="L82" s="69"/>
    </row>
    <row r="83" spans="2:12">
      <c r="E83" s="16" t="s">
        <v>139</v>
      </c>
      <c r="F83" s="70">
        <f>чистая_прибыль/активы</f>
        <v>5.8665664286254408E-2</v>
      </c>
      <c r="G83" s="70">
        <f>чистая_прибыль/активы</f>
        <v>6.6049886626973892E-2</v>
      </c>
      <c r="H83" s="70">
        <f>чистая_прибыль/активы</f>
        <v>7.2810360872569257E-2</v>
      </c>
      <c r="I83" s="70">
        <f>чистая_прибыль/активы</f>
        <v>0.11986252159870429</v>
      </c>
      <c r="J83" s="70">
        <f>чистая_прибыль/активы</f>
        <v>0.10594475708898228</v>
      </c>
      <c r="K83" s="69">
        <f>AVERAGE(F83:J83)</f>
        <v>8.4666638094696822E-2</v>
      </c>
      <c r="L83" s="69"/>
    </row>
    <row r="84" spans="2:12">
      <c r="E84" s="16" t="s">
        <v>140</v>
      </c>
      <c r="F84" s="70">
        <f>чистая_прибыль/капитал</f>
        <v>8.6718544025609662E-2</v>
      </c>
      <c r="G84" s="70">
        <f>чистая_прибыль/капитал</f>
        <v>9.9036306421256257E-2</v>
      </c>
      <c r="H84" s="70">
        <f>чистая_прибыль/капитал</f>
        <v>0.11620518962134584</v>
      </c>
      <c r="I84" s="70">
        <f>чистая_прибыль/капитал</f>
        <v>0.18999856708718671</v>
      </c>
      <c r="J84" s="70">
        <f>чистая_прибыль/капитал</f>
        <v>0.16793699789412989</v>
      </c>
      <c r="K84" s="69">
        <f>AVERAGE(F84:J84)</f>
        <v>0.13197912100990566</v>
      </c>
      <c r="L84" s="69"/>
    </row>
    <row r="85" spans="2:12" s="90" customFormat="1" ht="15.75" thickBot="1">
      <c r="B85" s="89"/>
      <c r="C85" s="18"/>
      <c r="D85" s="19"/>
      <c r="E85" s="20"/>
      <c r="F85" s="18"/>
      <c r="G85" s="18"/>
      <c r="H85" s="18"/>
      <c r="I85" s="18"/>
      <c r="J85" s="18"/>
    </row>
    <row r="88" spans="2:12" ht="26.25" thickBot="1">
      <c r="B88" s="17" t="s">
        <v>141</v>
      </c>
      <c r="C88" s="18"/>
      <c r="D88" s="19"/>
      <c r="E88" s="20"/>
      <c r="F88" s="18"/>
      <c r="G88" s="18"/>
      <c r="H88" s="18"/>
      <c r="I88" s="18"/>
      <c r="J88" s="18"/>
    </row>
    <row r="90" spans="2:12">
      <c r="C90" s="29" t="s">
        <v>142</v>
      </c>
    </row>
    <row r="91" spans="2:12">
      <c r="E91" s="16" t="s">
        <v>111</v>
      </c>
      <c r="F91" s="49">
        <f>NOPAT</f>
        <v>151.52100000000007</v>
      </c>
      <c r="G91" s="49">
        <f>NOPAT</f>
        <v>182.72299999999998</v>
      </c>
      <c r="H91" s="49">
        <f>NOPAT</f>
        <v>319.80000000000007</v>
      </c>
      <c r="I91" s="49">
        <f>NOPAT</f>
        <v>568.58399999999983</v>
      </c>
      <c r="J91" s="49">
        <f>NOPAT</f>
        <v>554.04351999999994</v>
      </c>
      <c r="K91" s="12">
        <f>AVERAGE(F91:J91)</f>
        <v>355.33430399999997</v>
      </c>
    </row>
    <row r="92" spans="2:12">
      <c r="E92" s="16" t="s">
        <v>143</v>
      </c>
      <c r="F92" s="49">
        <f>(капитал+долгосрочные_пассивы+процентные_краткосроч_обяз_ва)*WACC</f>
        <v>333.17069146404248</v>
      </c>
      <c r="G92" s="49">
        <f>(капитал+долгосрочные_пассивы+процентные_краткосроч_обяз_ва)*WACC</f>
        <v>385.56520694853066</v>
      </c>
      <c r="H92" s="49">
        <f>(капитал+долгосрочные_пассивы+процентные_краткосроч_обяз_ва)*WACC</f>
        <v>506.10109363207181</v>
      </c>
      <c r="I92" s="49">
        <f>(капитал+долгосрочные_пассивы+процентные_краткосроч_обяз_ва)*WACC</f>
        <v>596.71657053738909</v>
      </c>
      <c r="J92" s="49">
        <f>(капитал+долгосрочные_пассивы+процентные_краткосроч_обяз_ва)*WACC</f>
        <v>743.29732599114595</v>
      </c>
      <c r="K92" s="12">
        <f>AVERAGE(F92:J92)</f>
        <v>512.97017771463595</v>
      </c>
    </row>
    <row r="93" spans="2:12">
      <c r="E93" s="16" t="s">
        <v>144</v>
      </c>
      <c r="F93" s="49">
        <f>F91-F92</f>
        <v>-181.64969146404241</v>
      </c>
      <c r="G93" s="49">
        <f>G91-G92</f>
        <v>-202.84220694853067</v>
      </c>
      <c r="H93" s="49">
        <f>H91-H92</f>
        <v>-186.30109363207174</v>
      </c>
      <c r="I93" s="49">
        <f>I91-I92</f>
        <v>-28.132570537389256</v>
      </c>
      <c r="J93" s="49">
        <f>J91-J92</f>
        <v>-189.25380599114601</v>
      </c>
      <c r="K93" s="12">
        <f>AVERAGE(F93:J93)</f>
        <v>-157.63587371463601</v>
      </c>
    </row>
    <row r="94" spans="2:12" s="90" customFormat="1" ht="15.75" thickBot="1">
      <c r="B94" s="89"/>
      <c r="C94" s="18"/>
      <c r="D94" s="19"/>
      <c r="E94" s="20"/>
      <c r="F94" s="18"/>
      <c r="G94" s="18"/>
      <c r="H94" s="18"/>
      <c r="I94" s="18"/>
      <c r="J94" s="18"/>
    </row>
    <row r="97" spans="2:10" ht="26.25" thickBot="1">
      <c r="B97" s="17" t="s">
        <v>145</v>
      </c>
      <c r="C97" s="18"/>
      <c r="D97" s="19"/>
      <c r="E97" s="20"/>
      <c r="F97" s="18"/>
      <c r="G97" s="18"/>
      <c r="H97" s="18"/>
      <c r="I97" s="18"/>
      <c r="J97" s="18"/>
    </row>
    <row r="99" spans="2:10">
      <c r="C99" s="29" t="s">
        <v>146</v>
      </c>
      <c r="F99" s="91" t="s">
        <v>147</v>
      </c>
      <c r="G99" s="91" t="s">
        <v>148</v>
      </c>
      <c r="H99" s="91" t="s">
        <v>149</v>
      </c>
      <c r="I99" s="91" t="s">
        <v>150</v>
      </c>
      <c r="J99" s="91" t="s">
        <v>77</v>
      </c>
    </row>
    <row r="100" spans="2:10">
      <c r="E100" s="14" t="s">
        <v>144</v>
      </c>
      <c r="F100" s="70">
        <v>0.9</v>
      </c>
      <c r="G100" s="70">
        <v>0.6</v>
      </c>
      <c r="H100" s="70">
        <f t="shared" ref="H100:H105" si="4">250%-F100-G100</f>
        <v>1</v>
      </c>
      <c r="I100" s="70">
        <v>1</v>
      </c>
      <c r="J100" s="70">
        <f>ABS(Расчеты!J93/Расчеты!K93)</f>
        <v>1.2005757416217777</v>
      </c>
    </row>
    <row r="101" spans="2:10">
      <c r="E101" s="14" t="s">
        <v>151</v>
      </c>
      <c r="F101" s="70">
        <v>1.1000000000000001</v>
      </c>
      <c r="G101" s="70">
        <v>0.7</v>
      </c>
      <c r="H101" s="70">
        <f t="shared" si="4"/>
        <v>0.7</v>
      </c>
      <c r="I101" s="70">
        <v>1</v>
      </c>
      <c r="J101" s="70">
        <f>Расчеты!J25/Расчеты!K25</f>
        <v>1.5803274517496397</v>
      </c>
    </row>
    <row r="102" spans="2:10">
      <c r="E102" s="14" t="s">
        <v>152</v>
      </c>
      <c r="F102" s="70">
        <v>1.1000000000000001</v>
      </c>
      <c r="G102" s="70">
        <v>0.4</v>
      </c>
      <c r="H102" s="70">
        <f t="shared" si="4"/>
        <v>0.99999999999999989</v>
      </c>
      <c r="I102" s="70">
        <v>1</v>
      </c>
      <c r="J102" s="70">
        <f>Расчеты!J20/Расчеты!K20</f>
        <v>1.5067768928557157</v>
      </c>
    </row>
    <row r="103" spans="2:10">
      <c r="E103" s="14" t="s">
        <v>136</v>
      </c>
      <c r="F103" s="70">
        <v>1.8</v>
      </c>
      <c r="G103" s="70">
        <v>0.4</v>
      </c>
      <c r="H103" s="70">
        <f t="shared" si="4"/>
        <v>0.29999999999999993</v>
      </c>
      <c r="I103" s="70">
        <v>1</v>
      </c>
      <c r="J103" s="70">
        <f>Расчеты!J79/Расчеты!K79</f>
        <v>1.5067768928557157</v>
      </c>
    </row>
    <row r="104" spans="2:10">
      <c r="E104" s="14" t="s">
        <v>153</v>
      </c>
      <c r="F104" s="70">
        <v>0.9</v>
      </c>
      <c r="G104" s="70">
        <v>0.6</v>
      </c>
      <c r="H104" s="70">
        <f t="shared" si="4"/>
        <v>1</v>
      </c>
      <c r="I104" s="70">
        <v>1</v>
      </c>
      <c r="J104" s="70">
        <f>Расчеты!J66/Расчеты!K66</f>
        <v>1.0238115873996463</v>
      </c>
    </row>
    <row r="105" spans="2:10">
      <c r="E105" s="14" t="s">
        <v>154</v>
      </c>
      <c r="F105" s="70">
        <v>0.5</v>
      </c>
      <c r="G105" s="70">
        <v>0.8</v>
      </c>
      <c r="H105" s="70">
        <f t="shared" si="4"/>
        <v>1.2</v>
      </c>
      <c r="I105" s="70">
        <v>1</v>
      </c>
      <c r="J105" s="70">
        <f>Расчеты!J67/Расчеты!K67</f>
        <v>1.0725067334058112</v>
      </c>
    </row>
    <row r="108" spans="2:10">
      <c r="I108" s="49" t="s">
        <v>155</v>
      </c>
    </row>
    <row r="121" spans="3:17">
      <c r="C121" s="43" t="s">
        <v>156</v>
      </c>
    </row>
    <row r="122" spans="3:17">
      <c r="C122" s="12"/>
      <c r="E122" s="92"/>
      <c r="F122" s="53" t="s">
        <v>84</v>
      </c>
      <c r="G122" s="53" t="s">
        <v>157</v>
      </c>
      <c r="H122" s="53" t="s">
        <v>158</v>
      </c>
      <c r="I122" s="53" t="s">
        <v>159</v>
      </c>
      <c r="J122" s="53" t="s">
        <v>101</v>
      </c>
      <c r="K122" s="93" t="s">
        <v>160</v>
      </c>
      <c r="L122" s="94" t="s">
        <v>144</v>
      </c>
      <c r="M122" s="95" t="s">
        <v>161</v>
      </c>
      <c r="N122" s="95" t="s">
        <v>162</v>
      </c>
      <c r="O122" s="95" t="s">
        <v>163</v>
      </c>
    </row>
    <row r="123" spans="3:17">
      <c r="E123" s="96" t="s">
        <v>164</v>
      </c>
      <c r="F123" s="97">
        <f>$I$12</f>
        <v>5309.9249999999993</v>
      </c>
      <c r="G123" s="97">
        <f>$I$14</f>
        <v>398.12599999999998</v>
      </c>
      <c r="H123" s="97">
        <f>$I$20</f>
        <v>2152.1109999999999</v>
      </c>
      <c r="I123" s="97">
        <f t="shared" ref="I123:I126" si="5">$I$21+$I$22+$I$23</f>
        <v>-1363.923</v>
      </c>
      <c r="J123" s="97">
        <f>$I$28</f>
        <v>-219.60400000000001</v>
      </c>
      <c r="K123" s="98">
        <f>((I12-I14-I15-I16)*$I$31+($I$15+$I$16)*$I$33*(1-$I$48))/($I$12-$I$14)</f>
        <v>0.12148635775555743</v>
      </c>
      <c r="L123" s="99">
        <f t="shared" ref="L123:L129" si="6">(H123+I123+J123)-(F123-G123)*K123</f>
        <v>-28.132570537389256</v>
      </c>
      <c r="M123" s="100">
        <v>0</v>
      </c>
      <c r="N123" s="100"/>
      <c r="O123" s="100"/>
    </row>
    <row r="124" spans="3:17">
      <c r="E124" s="101" t="s">
        <v>84</v>
      </c>
      <c r="F124" s="102">
        <f>J12</f>
        <v>5947.116</v>
      </c>
      <c r="G124" s="36">
        <f>$I$14</f>
        <v>398.12599999999998</v>
      </c>
      <c r="H124" s="36">
        <f>$I$20</f>
        <v>2152.1109999999999</v>
      </c>
      <c r="I124" s="36">
        <f t="shared" si="5"/>
        <v>-1363.923</v>
      </c>
      <c r="J124" s="36">
        <f>$I$28</f>
        <v>-219.60400000000001</v>
      </c>
      <c r="K124" s="103">
        <f>(($J$12-$J$15-$J$16-$I$14)*$I$31+($J$15+$J$16)*$I$33*(1-$I$48))/($J$12-$I$14)</f>
        <v>0.12164575459712054</v>
      </c>
      <c r="L124" s="104">
        <f t="shared" si="6"/>
        <v>-106.42707580187607</v>
      </c>
      <c r="M124" s="105">
        <f t="shared" ref="M124:M129" si="7">L124-L123</f>
        <v>-78.294505264486816</v>
      </c>
      <c r="N124" s="105">
        <f>ABS(M124)</f>
        <v>78.294505264486816</v>
      </c>
      <c r="O124" s="105">
        <f>RANK(N124,$N$124:$N$129)</f>
        <v>4</v>
      </c>
    </row>
    <row r="125" spans="3:17">
      <c r="E125" s="101" t="s">
        <v>157</v>
      </c>
      <c r="F125" s="36">
        <f>J12</f>
        <v>5947.116</v>
      </c>
      <c r="G125" s="102">
        <f>J14</f>
        <v>445.90111999999999</v>
      </c>
      <c r="H125" s="36">
        <f>$I$20</f>
        <v>2152.1109999999999</v>
      </c>
      <c r="I125" s="36">
        <f t="shared" si="5"/>
        <v>-1363.923</v>
      </c>
      <c r="J125" s="36">
        <f>$I$28</f>
        <v>-219.60400000000001</v>
      </c>
      <c r="K125" s="103">
        <f>(($J$12-$J$15-$J$16-$J$14)*$I$31+($J$15+$J$16)*$I$33*(1-$I$48))/($J$12-$J$14)</f>
        <v>0.12148635775555744</v>
      </c>
      <c r="L125" s="104">
        <f t="shared" si="6"/>
        <v>-99.738559001876069</v>
      </c>
      <c r="M125" s="105">
        <f t="shared" si="7"/>
        <v>6.6885168000000021</v>
      </c>
      <c r="N125" s="105">
        <f t="shared" ref="N125:N129" si="8">ABS(M125)</f>
        <v>6.6885168000000021</v>
      </c>
      <c r="O125" s="105">
        <f t="shared" ref="O125:O129" si="9">RANK(N125,$N$124:$N$129)</f>
        <v>6</v>
      </c>
    </row>
    <row r="126" spans="3:17">
      <c r="E126" s="101" t="s">
        <v>158</v>
      </c>
      <c r="F126" s="36">
        <f>J12</f>
        <v>5947.116</v>
      </c>
      <c r="G126" s="36">
        <f>J14</f>
        <v>445.90111999999999</v>
      </c>
      <c r="H126" s="102">
        <f>J20</f>
        <v>2300</v>
      </c>
      <c r="I126" s="36">
        <f t="shared" si="5"/>
        <v>-1363.923</v>
      </c>
      <c r="J126" s="36">
        <f>$I$28</f>
        <v>-219.60400000000001</v>
      </c>
      <c r="K126" s="103">
        <f>(($J$12-$J$15-$J$16-$J$14)*$I$31+($J$15+$J$16)*$I$33*(1-$I$48))/($J$12-$J$14)</f>
        <v>0.12148635775555744</v>
      </c>
      <c r="L126" s="104">
        <f t="shared" si="6"/>
        <v>48.150440998124054</v>
      </c>
      <c r="M126" s="105">
        <f t="shared" si="7"/>
        <v>147.88900000000012</v>
      </c>
      <c r="N126" s="105">
        <f t="shared" si="8"/>
        <v>147.88900000000012</v>
      </c>
      <c r="O126" s="105">
        <f t="shared" si="9"/>
        <v>1</v>
      </c>
    </row>
    <row r="127" spans="3:17">
      <c r="E127" s="101" t="s">
        <v>159</v>
      </c>
      <c r="F127" s="36">
        <f>J12</f>
        <v>5947.116</v>
      </c>
      <c r="G127" s="36">
        <f>J14</f>
        <v>445.90111999999999</v>
      </c>
      <c r="H127" s="36">
        <f>J20</f>
        <v>2300</v>
      </c>
      <c r="I127" s="102">
        <f>$J$21+$J$22+$J$23</f>
        <v>-1500</v>
      </c>
      <c r="J127" s="36">
        <f>$I$28</f>
        <v>-219.60400000000001</v>
      </c>
      <c r="K127" s="103">
        <f>(($J$12-$J$15-$J$16-$J$14)*$I$31+($J$15+$J$16)*$I$33*(1-$I$48))/($J$12-$J$14)</f>
        <v>0.12148635775555744</v>
      </c>
      <c r="L127" s="104">
        <f t="shared" si="6"/>
        <v>-87.926559001875944</v>
      </c>
      <c r="M127" s="105">
        <f t="shared" si="7"/>
        <v>-136.077</v>
      </c>
      <c r="N127" s="105">
        <f t="shared" si="8"/>
        <v>136.077</v>
      </c>
      <c r="O127" s="105">
        <f t="shared" si="9"/>
        <v>2</v>
      </c>
      <c r="P127" s="69"/>
      <c r="Q127" s="106"/>
    </row>
    <row r="128" spans="3:17">
      <c r="E128" s="101" t="s">
        <v>101</v>
      </c>
      <c r="F128" s="36">
        <f>J12</f>
        <v>5947.116</v>
      </c>
      <c r="G128" s="36">
        <f>J14</f>
        <v>445.90111999999999</v>
      </c>
      <c r="H128" s="36">
        <f>J20</f>
        <v>2300</v>
      </c>
      <c r="I128" s="36">
        <f>$J$21+$J$22+$J$23</f>
        <v>-1500</v>
      </c>
      <c r="J128" s="102">
        <f>J28</f>
        <v>-245.95648000000003</v>
      </c>
      <c r="K128" s="103">
        <f>(($J$12-$J$15-$J$16-$J$14)*$I$31+($J$15+$J$16)*$I$33*(1-$J$48))/($J$12-$J$14)</f>
        <v>0.12063850281336563</v>
      </c>
      <c r="L128" s="104">
        <f t="shared" si="6"/>
        <v>-109.61480677780889</v>
      </c>
      <c r="M128" s="105">
        <f t="shared" si="7"/>
        <v>-21.68824777593295</v>
      </c>
      <c r="N128" s="105">
        <f t="shared" si="8"/>
        <v>21.68824777593295</v>
      </c>
      <c r="O128" s="105">
        <f t="shared" si="9"/>
        <v>5</v>
      </c>
    </row>
    <row r="129" spans="3:16">
      <c r="E129" s="101" t="s">
        <v>165</v>
      </c>
      <c r="F129" s="36">
        <f>J12</f>
        <v>5947.116</v>
      </c>
      <c r="G129" s="36">
        <f>J14</f>
        <v>445.90111999999999</v>
      </c>
      <c r="H129" s="36">
        <f>J20</f>
        <v>2300</v>
      </c>
      <c r="I129" s="36">
        <f>$J$21+$J$22+$J$23</f>
        <v>-1500</v>
      </c>
      <c r="J129" s="36">
        <f>J28</f>
        <v>-245.95648000000003</v>
      </c>
      <c r="K129" s="107">
        <f>(($J$12-$J$15-$J$16-$J$14)*$J$31+($J$15+$J$16)*$J$33*(1-$J$48))/($J$12-$J$14)</f>
        <v>0.13511512315096952</v>
      </c>
      <c r="L129" s="104">
        <f t="shared" si="6"/>
        <v>-189.25380599114601</v>
      </c>
      <c r="M129" s="105">
        <f t="shared" si="7"/>
        <v>-79.638999213337115</v>
      </c>
      <c r="N129" s="105">
        <f t="shared" si="8"/>
        <v>79.638999213337115</v>
      </c>
      <c r="O129" s="105">
        <f t="shared" si="9"/>
        <v>3</v>
      </c>
    </row>
    <row r="130" spans="3:16">
      <c r="E130" s="108" t="s">
        <v>166</v>
      </c>
      <c r="F130" s="109">
        <f>J12</f>
        <v>5947.116</v>
      </c>
      <c r="G130" s="109">
        <f>J14</f>
        <v>445.90111999999999</v>
      </c>
      <c r="H130" s="109">
        <f>J20</f>
        <v>2300</v>
      </c>
      <c r="I130" s="109">
        <f>$J$21+$J$22+$J$23</f>
        <v>-1500</v>
      </c>
      <c r="J130" s="109">
        <f>J28</f>
        <v>-245.95648000000003</v>
      </c>
      <c r="K130" s="110">
        <f>(($J$12-$J$15-$J$16-$J$14)*$J$31+($J$15+$J$16)*$J$33*(1-$J$48))/($J$12-$J$14)</f>
        <v>0.13511512315096952</v>
      </c>
      <c r="L130" s="111">
        <f>(H129+I129+J129)-(F129-G129)*K129</f>
        <v>-189.25380599114601</v>
      </c>
      <c r="M130" s="112">
        <v>0</v>
      </c>
      <c r="N130" s="112"/>
      <c r="O130" s="112"/>
    </row>
    <row r="132" spans="3:16">
      <c r="F132" s="102"/>
      <c r="G132" s="49" t="s">
        <v>167</v>
      </c>
    </row>
    <row r="134" spans="3:16">
      <c r="D134" s="43" t="s">
        <v>168</v>
      </c>
    </row>
    <row r="135" spans="3:16">
      <c r="F135" s="113" t="s">
        <v>169</v>
      </c>
      <c r="G135" s="113"/>
      <c r="H135" s="114" t="s">
        <v>170</v>
      </c>
      <c r="I135" s="114"/>
      <c r="K135" s="115"/>
      <c r="L135" s="115"/>
      <c r="M135" s="115"/>
      <c r="N135" s="115"/>
      <c r="O135" s="115"/>
    </row>
    <row r="136" spans="3:16">
      <c r="E136" s="116" t="s">
        <v>171</v>
      </c>
      <c r="F136" s="117" t="s">
        <v>172</v>
      </c>
      <c r="G136" s="117" t="s">
        <v>173</v>
      </c>
      <c r="H136" s="118" t="s">
        <v>174</v>
      </c>
      <c r="I136" s="118" t="s">
        <v>175</v>
      </c>
      <c r="K136" s="115"/>
      <c r="L136" s="115"/>
      <c r="M136" s="115"/>
      <c r="N136" s="115"/>
      <c r="O136" s="115"/>
      <c r="P136" s="12" t="s">
        <v>176</v>
      </c>
    </row>
    <row r="137" spans="3:16">
      <c r="C137" s="119"/>
      <c r="D137" s="120" t="s">
        <v>177</v>
      </c>
      <c r="E137" s="121">
        <f>L123</f>
        <v>-28.132570537389256</v>
      </c>
      <c r="F137" s="53">
        <f>E137*(E137&gt;=0)</f>
        <v>0</v>
      </c>
      <c r="G137" s="53">
        <f>E137*(E137&lt;0)</f>
        <v>-28.132570537389256</v>
      </c>
      <c r="H137" s="53">
        <v>0</v>
      </c>
      <c r="I137" s="53">
        <v>0</v>
      </c>
      <c r="K137" s="115"/>
      <c r="L137" s="115"/>
      <c r="M137" s="115"/>
      <c r="N137" s="115"/>
      <c r="O137" s="115"/>
    </row>
    <row r="138" spans="3:16">
      <c r="C138" s="122"/>
      <c r="D138" s="123">
        <v>1</v>
      </c>
      <c r="E138" s="124">
        <f>INDEX($M$124:$M$129,MATCH(D138,$O$124:$O$129,0))</f>
        <v>147.88900000000012</v>
      </c>
      <c r="F138" s="36">
        <v>0</v>
      </c>
      <c r="G138" s="36">
        <v>0</v>
      </c>
      <c r="H138" s="36">
        <f>G137</f>
        <v>-28.132570537389256</v>
      </c>
      <c r="I138" s="36">
        <f>E138+H138</f>
        <v>119.75642946261087</v>
      </c>
      <c r="K138" s="115"/>
      <c r="L138" s="115"/>
      <c r="M138" s="115"/>
      <c r="N138" s="115"/>
      <c r="O138" s="115"/>
    </row>
    <row r="139" spans="3:16">
      <c r="C139" s="122"/>
      <c r="D139" s="123">
        <v>2</v>
      </c>
      <c r="E139" s="124">
        <f t="shared" ref="E139:E143" si="10">INDEX($M$124:$M$129,MATCH(D139,$O$124:$O$129,0))</f>
        <v>-136.077</v>
      </c>
      <c r="F139" s="36">
        <v>0</v>
      </c>
      <c r="G139" s="36">
        <v>0</v>
      </c>
      <c r="H139" s="36">
        <f>I138</f>
        <v>119.75642946261087</v>
      </c>
      <c r="I139" s="36">
        <f>H139+E139</f>
        <v>-16.320570537389131</v>
      </c>
      <c r="K139" s="115"/>
      <c r="L139" s="115"/>
      <c r="M139" s="115"/>
      <c r="N139" s="115"/>
      <c r="O139" s="115"/>
    </row>
    <row r="140" spans="3:16">
      <c r="C140" s="122"/>
      <c r="D140" s="123">
        <v>3</v>
      </c>
      <c r="E140" s="124">
        <f t="shared" si="10"/>
        <v>-79.638999213337115</v>
      </c>
      <c r="F140" s="36">
        <v>0</v>
      </c>
      <c r="G140" s="36">
        <v>0</v>
      </c>
      <c r="H140" s="36">
        <f t="shared" ref="H140:H143" si="11">I139</f>
        <v>-16.320570537389131</v>
      </c>
      <c r="I140" s="36">
        <f t="shared" ref="I140:I143" si="12">H140+E140</f>
        <v>-95.959569750726246</v>
      </c>
      <c r="K140" s="115"/>
      <c r="L140" s="115"/>
      <c r="M140" s="115"/>
      <c r="N140" s="115"/>
      <c r="O140" s="115"/>
    </row>
    <row r="141" spans="3:16">
      <c r="C141" s="122"/>
      <c r="D141" s="123">
        <v>4</v>
      </c>
      <c r="E141" s="124">
        <f t="shared" si="10"/>
        <v>-78.294505264486816</v>
      </c>
      <c r="F141" s="36">
        <v>0</v>
      </c>
      <c r="G141" s="36">
        <v>0</v>
      </c>
      <c r="H141" s="36">
        <f t="shared" si="11"/>
        <v>-95.959569750726246</v>
      </c>
      <c r="I141" s="36">
        <f t="shared" si="12"/>
        <v>-174.25407501521306</v>
      </c>
      <c r="K141" s="115"/>
      <c r="L141" s="115"/>
      <c r="M141" s="115"/>
      <c r="N141" s="115"/>
      <c r="O141" s="115"/>
    </row>
    <row r="142" spans="3:16">
      <c r="C142" s="122"/>
      <c r="D142" s="123">
        <v>5</v>
      </c>
      <c r="E142" s="124">
        <f t="shared" si="10"/>
        <v>-21.68824777593295</v>
      </c>
      <c r="F142" s="36">
        <v>0</v>
      </c>
      <c r="G142" s="36">
        <v>0</v>
      </c>
      <c r="H142" s="36">
        <f t="shared" si="11"/>
        <v>-174.25407501521306</v>
      </c>
      <c r="I142" s="36">
        <f t="shared" si="12"/>
        <v>-195.94232279114601</v>
      </c>
      <c r="K142" s="115"/>
      <c r="L142" s="115"/>
      <c r="M142" s="115"/>
      <c r="N142" s="115"/>
      <c r="O142" s="115"/>
    </row>
    <row r="143" spans="3:16">
      <c r="C143" s="122"/>
      <c r="D143" s="123">
        <v>6</v>
      </c>
      <c r="E143" s="124">
        <f t="shared" si="10"/>
        <v>6.6885168000000021</v>
      </c>
      <c r="F143" s="36">
        <v>0</v>
      </c>
      <c r="G143" s="36">
        <v>0</v>
      </c>
      <c r="H143" s="36">
        <f t="shared" si="11"/>
        <v>-195.94232279114601</v>
      </c>
      <c r="I143" s="36">
        <f t="shared" si="12"/>
        <v>-189.25380599114601</v>
      </c>
      <c r="K143" s="115"/>
      <c r="L143" s="115"/>
      <c r="M143" s="115"/>
      <c r="N143" s="115"/>
      <c r="O143" s="115"/>
    </row>
    <row r="144" spans="3:16">
      <c r="C144" s="24"/>
      <c r="D144" s="125" t="s">
        <v>178</v>
      </c>
      <c r="E144" s="126">
        <f>L130</f>
        <v>-189.25380599114601</v>
      </c>
      <c r="F144" s="59">
        <f>E144*(E144&gt;=0)</f>
        <v>0</v>
      </c>
      <c r="G144" s="59">
        <f>E144*(E144&lt;0)</f>
        <v>-189.25380599114601</v>
      </c>
      <c r="H144" s="59">
        <v>0</v>
      </c>
      <c r="I144" s="59">
        <v>0</v>
      </c>
      <c r="K144" s="115"/>
      <c r="L144" s="115"/>
      <c r="M144" s="115"/>
      <c r="N144" s="115"/>
      <c r="O144" s="115"/>
    </row>
  </sheetData>
  <mergeCells count="1">
    <mergeCell ref="F4:I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2"/>
  <sheetViews>
    <sheetView showGridLines="0" zoomScale="70" zoomScaleNormal="70" workbookViewId="0">
      <selection activeCell="C4" sqref="C4:F4"/>
    </sheetView>
  </sheetViews>
  <sheetFormatPr defaultColWidth="0" defaultRowHeight="15" zeroHeight="1"/>
  <cols>
    <col min="1" max="1" width="1.42578125" customWidth="1"/>
    <col min="2" max="2" width="30.140625" customWidth="1"/>
    <col min="3" max="3" width="14.42578125" customWidth="1"/>
    <col min="4" max="4" width="20" customWidth="1"/>
    <col min="5" max="5" width="2.5703125" customWidth="1"/>
    <col min="6" max="6" width="10.42578125" customWidth="1"/>
    <col min="7" max="7" width="2.85546875" customWidth="1"/>
    <col min="8" max="8" width="18.42578125" customWidth="1"/>
    <col min="9" max="9" width="21.7109375" customWidth="1"/>
    <col min="10" max="10" width="9.140625" customWidth="1"/>
    <col min="11" max="11" width="10" customWidth="1"/>
    <col min="12" max="12" width="1.140625" customWidth="1"/>
    <col min="13" max="16384" width="9.140625" hidden="1"/>
  </cols>
  <sheetData>
    <row r="1" spans="2:11"/>
    <row r="2" spans="2:11" ht="36.75" thickBot="1">
      <c r="B2" s="127" t="s">
        <v>179</v>
      </c>
      <c r="C2" s="128"/>
      <c r="D2" s="129"/>
      <c r="E2" s="129"/>
      <c r="F2" s="130"/>
      <c r="G2" s="130"/>
      <c r="H2" s="130"/>
      <c r="I2" s="130"/>
      <c r="J2" s="128"/>
      <c r="K2" s="131" t="s">
        <v>180</v>
      </c>
    </row>
    <row r="3" spans="2:11"/>
    <row r="4" spans="2:11" ht="21">
      <c r="B4" s="132" t="s">
        <v>181</v>
      </c>
      <c r="C4" s="167" t="s">
        <v>194</v>
      </c>
      <c r="D4" s="167"/>
      <c r="E4" s="167"/>
      <c r="F4" s="167"/>
      <c r="H4" s="132" t="s">
        <v>208</v>
      </c>
    </row>
    <row r="5" spans="2:11">
      <c r="B5" s="133" t="s">
        <v>182</v>
      </c>
      <c r="C5" s="133" t="s">
        <v>183</v>
      </c>
      <c r="D5" s="133" t="s">
        <v>184</v>
      </c>
      <c r="E5" s="133"/>
      <c r="F5" s="134" t="s">
        <v>185</v>
      </c>
      <c r="H5" s="134"/>
      <c r="I5" s="134"/>
      <c r="J5" s="134" t="s">
        <v>185</v>
      </c>
      <c r="K5" s="134" t="s">
        <v>186</v>
      </c>
    </row>
    <row r="6" spans="2:11">
      <c r="H6" s="135" t="s">
        <v>187</v>
      </c>
      <c r="I6" s="136"/>
      <c r="J6" s="137">
        <f>Расчеты!L123</f>
        <v>-28.132570537389256</v>
      </c>
      <c r="K6" s="138">
        <f t="shared" ref="K6:K13" si="0">J6/MAX($J$6:$J$13)</f>
        <v>-0.19022760676851716</v>
      </c>
    </row>
    <row r="7" spans="2:11">
      <c r="B7" s="14" t="s">
        <v>144</v>
      </c>
      <c r="C7" s="14"/>
      <c r="D7" s="14"/>
      <c r="E7" s="139">
        <f>IF(Расчеты!J100&lt;Расчеты!F100,-1,1)</f>
        <v>1</v>
      </c>
      <c r="F7" s="49">
        <f>Расчеты!J93</f>
        <v>-189.25380599114601</v>
      </c>
      <c r="G7" s="140">
        <v>1</v>
      </c>
      <c r="H7" s="14" t="str">
        <f>INDEX(Расчеты!$E$124:$E$129,MATCH($G7,Расчеты!$O$124:$O$129,0))</f>
        <v>доходы</v>
      </c>
      <c r="J7" s="141">
        <f>INDEX(Расчеты!$M$124:$M$129,MATCH($G7,Расчеты!$O$124:$O$129,0))</f>
        <v>147.88900000000012</v>
      </c>
      <c r="K7" s="70">
        <f t="shared" si="0"/>
        <v>1</v>
      </c>
    </row>
    <row r="8" spans="2:11">
      <c r="B8" s="14" t="s">
        <v>151</v>
      </c>
      <c r="C8" s="14"/>
      <c r="D8" s="14"/>
      <c r="E8" s="139">
        <f>IF(Расчеты!J101&lt;Расчеты!F101,-1,1)</f>
        <v>1</v>
      </c>
      <c r="F8" s="49">
        <f>Расчеты!J25</f>
        <v>800</v>
      </c>
      <c r="G8" s="140">
        <v>2</v>
      </c>
      <c r="H8" s="14" t="str">
        <f>INDEX(Расчеты!$E$124:$E$129,MATCH(G8,Расчеты!$O$124:$O$129,0))</f>
        <v>расходы</v>
      </c>
      <c r="J8" s="141">
        <f>INDEX(Расчеты!$M$124:$M$129,MATCH($G8,Расчеты!$O$124:$O$129,0))</f>
        <v>-136.077</v>
      </c>
      <c r="K8" s="70">
        <f t="shared" si="0"/>
        <v>-0.92012928615380374</v>
      </c>
    </row>
    <row r="9" spans="2:11">
      <c r="B9" s="14" t="s">
        <v>152</v>
      </c>
      <c r="C9" s="14"/>
      <c r="D9" s="14"/>
      <c r="E9" s="139">
        <f>IF(Расчеты!J102&lt;Расчеты!F102,-1,1)</f>
        <v>1</v>
      </c>
      <c r="F9" s="49">
        <f>Расчеты!J20</f>
        <v>2300</v>
      </c>
      <c r="G9" s="140">
        <v>3</v>
      </c>
      <c r="H9" s="14" t="str">
        <f>INDEX(Расчеты!$E$124:$E$129,MATCH(G9,Расчеты!$O$124:$O$129,0))</f>
        <v>процентные ставки</v>
      </c>
      <c r="J9" s="141">
        <f>INDEX(Расчеты!$M$124:$M$129,MATCH($G9,Расчеты!$O$124:$O$129,0))</f>
        <v>-79.638999213337115</v>
      </c>
      <c r="K9" s="70">
        <f t="shared" si="0"/>
        <v>-0.53850522495477726</v>
      </c>
    </row>
    <row r="10" spans="2:11">
      <c r="B10" s="14" t="s">
        <v>136</v>
      </c>
      <c r="C10" s="14"/>
      <c r="D10" s="14"/>
      <c r="E10" s="139">
        <f>IF(Расчеты!J103&lt;Расчеты!F103,-1,1)</f>
        <v>-1</v>
      </c>
      <c r="F10" s="49">
        <f>Расчеты!J79</f>
        <v>696.969696969697</v>
      </c>
      <c r="G10" s="140">
        <v>4</v>
      </c>
      <c r="H10" s="14" t="str">
        <f>INDEX(Расчеты!$E$124:$E$129,MATCH(G10,Расчеты!$O$124:$O$129,0))</f>
        <v>активы</v>
      </c>
      <c r="J10" s="141">
        <f>INDEX(Расчеты!$M$124:$M$129,MATCH($G10,Расчеты!$O$124:$O$129,0))</f>
        <v>-78.294505264486816</v>
      </c>
      <c r="K10" s="70">
        <f t="shared" si="0"/>
        <v>-0.52941398795371364</v>
      </c>
    </row>
    <row r="11" spans="2:11">
      <c r="B11" s="14" t="s">
        <v>153</v>
      </c>
      <c r="C11" s="14"/>
      <c r="D11" s="14"/>
      <c r="E11" s="139">
        <f>IF(Расчеты!J104&lt;Расчеты!F104,-1,1)</f>
        <v>1</v>
      </c>
      <c r="F11" s="87">
        <f>Расчеты!J66</f>
        <v>0.46628744231033309</v>
      </c>
      <c r="G11" s="140">
        <v>5</v>
      </c>
      <c r="H11" s="14" t="str">
        <f>INDEX(Расчеты!$E$124:$E$129,MATCH(G11,Расчеты!$O$124:$O$129,0))</f>
        <v>налог на прибыль</v>
      </c>
      <c r="J11" s="141">
        <f>INDEX(Расчеты!$M$124:$M$129,MATCH($G11,Расчеты!$O$124:$O$129,0))</f>
        <v>-21.68824777593295</v>
      </c>
      <c r="K11" s="70">
        <f t="shared" si="0"/>
        <v>-0.14665220385514091</v>
      </c>
    </row>
    <row r="12" spans="2:11">
      <c r="B12" s="14" t="s">
        <v>154</v>
      </c>
      <c r="C12" s="14"/>
      <c r="D12" s="14"/>
      <c r="E12" s="139">
        <f>IF(Расчеты!J105&lt;Расчеты!F105,-1,1)</f>
        <v>1</v>
      </c>
      <c r="F12" s="87">
        <f>Расчеты!J67</f>
        <v>0.4154296398844522</v>
      </c>
      <c r="G12" s="140">
        <v>6</v>
      </c>
      <c r="H12" s="14" t="str">
        <f>INDEX(Расчеты!$E$124:$E$129,MATCH(G12,Расчеты!$O$124:$O$129,0))</f>
        <v>беспроц обязат</v>
      </c>
      <c r="J12" s="141">
        <f>INDEX(Расчеты!$M$124:$M$129,MATCH($G12,Расчеты!$O$124:$O$129,0))</f>
        <v>6.6885168000000021</v>
      </c>
      <c r="K12" s="70">
        <f t="shared" si="0"/>
        <v>4.5226601031854947E-2</v>
      </c>
    </row>
    <row r="13" spans="2:11" ht="17.25" customHeight="1">
      <c r="B13" s="151"/>
      <c r="C13" s="152"/>
      <c r="D13" s="153" t="s">
        <v>195</v>
      </c>
      <c r="E13" s="154"/>
      <c r="F13" s="151"/>
      <c r="H13" s="155" t="s">
        <v>188</v>
      </c>
      <c r="I13" s="155"/>
      <c r="J13" s="156">
        <f>Расчеты!L130</f>
        <v>-189.25380599114601</v>
      </c>
      <c r="K13" s="157">
        <f t="shared" si="0"/>
        <v>-1.2797017086540976</v>
      </c>
    </row>
    <row r="14" spans="2:11">
      <c r="B14" s="14"/>
      <c r="C14" s="14"/>
      <c r="D14" s="14"/>
      <c r="E14" s="14"/>
      <c r="F14" s="14"/>
    </row>
    <row r="15" spans="2:11" ht="21">
      <c r="B15" s="132" t="s">
        <v>117</v>
      </c>
      <c r="H15" s="132" t="s">
        <v>189</v>
      </c>
    </row>
    <row r="16" spans="2:11" ht="8.25" customHeight="1">
      <c r="B16" s="133"/>
      <c r="C16" s="133"/>
      <c r="D16" s="133"/>
      <c r="E16" s="133"/>
      <c r="F16" s="133"/>
      <c r="G16" s="142"/>
      <c r="H16" s="133"/>
      <c r="I16" s="133"/>
      <c r="J16" s="133"/>
      <c r="K16" s="133"/>
    </row>
    <row r="17" spans="2:11"/>
    <row r="18" spans="2:11"/>
    <row r="19" spans="2:11"/>
    <row r="20" spans="2:11"/>
    <row r="21" spans="2:11"/>
    <row r="22" spans="2:11"/>
    <row r="23" spans="2:11"/>
    <row r="24" spans="2:11"/>
    <row r="25" spans="2:11"/>
    <row r="26" spans="2:11"/>
    <row r="27" spans="2:11"/>
    <row r="28" spans="2:11"/>
    <row r="29" spans="2:11">
      <c r="B29" s="133"/>
      <c r="C29" s="133"/>
      <c r="D29" s="133"/>
      <c r="E29" s="133"/>
      <c r="F29" s="133"/>
      <c r="H29" s="133"/>
      <c r="I29" s="133"/>
      <c r="J29" s="133"/>
      <c r="K29" s="133"/>
    </row>
    <row r="30" spans="2:11" ht="15.75" thickBot="1"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2:11"/>
    <row r="32" spans="2:11"/>
  </sheetData>
  <mergeCells count="1">
    <mergeCell ref="C4:F4"/>
  </mergeCells>
  <pageMargins left="0.33" right="0.27" top="0.46" bottom="0.75" header="0.3" footer="0.3"/>
  <pageSetup paperSize="9" orientation="landscape" r:id="rId1"/>
  <drawing r:id="rId2"/>
  <legacyDrawing r:id="rId3"/>
  <extLst xmlns:xr2="http://schemas.microsoft.com/office/spreadsheetml/2015/revision2" xmlns:x14="http://schemas.microsoft.com/office/spreadsheetml/2009/9/main">
    <ext uri="{78C0D931-6437-407d-A8EE-F0AAD7539E65}">
      <x14:conditionalFormattings>
        <x14:conditionalFormatting xmlns:xm="http://schemas.microsoft.com/office/excel/2006/main">
          <x14:cfRule type="iconSet" priority="1" id="{881E26F7-FDA4-4677-94ED-ED24065EEB73}">
            <x14:iconSet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0</xm:f>
              </x14:cfvo>
              <x14:cfIcon iconSet="3TrafficLights1" iconId="0"/>
              <x14:cfIcon iconSet="NoIcons" iconId="0"/>
              <x14:cfIcon iconSet="NoIcons" iconId="0"/>
            </x14:iconSet>
          </x14:cfRule>
          <xm:sqref>E7:E12</xm:sqref>
        </x14:conditionalFormatting>
      </x14:conditionalFormattings>
    </ext>
    <ext uri="{05C60535-1F16-4fd2-B633-F4F36F0B64E0}">
      <x14:sparklineGroups xmlns:xm="http://schemas.microsoft.com/office/excel/2006/main">
        <x14:sparklineGroup displayEmptyCellsAs="gap" negative="1" xr2:uid="{00000000-0003-0000-0300-000000000000}">
          <x14:colorSeries theme="1" tint="0.34998626667073579"/>
          <x14:colorNegative rgb="FFFF0000"/>
          <x14:colorAxis rgb="FF000000"/>
          <x14:colorMarkers theme="0" tint="-0.249977111117893"/>
          <x14:colorFirst theme="0" tint="-0.249977111117893"/>
          <x14:colorLast theme="0" tint="-0.249977111117893"/>
          <x14:colorHigh theme="0" tint="-0.249977111117893"/>
          <x14:colorLow theme="0" tint="-0.249977111117893"/>
          <x14:sparklines>
            <x14:sparkline>
              <xm:f>Расчеты!F67:J67</xm:f>
              <xm:sqref>C12</xm:sqref>
            </x14:sparkline>
          </x14:sparklines>
        </x14:sparklineGroup>
        <x14:sparklineGroup displayEmptyCellsAs="gap" negative="1" xr2:uid="{00000000-0003-0000-0300-000001000000}">
          <x14:colorSeries theme="1" tint="0.34998626667073579"/>
          <x14:colorNegative rgb="FFFF0000"/>
          <x14:colorAxis rgb="FF000000"/>
          <x14:colorMarkers theme="0" tint="-0.249977111117893"/>
          <x14:colorFirst theme="0" tint="-0.249977111117893"/>
          <x14:colorLast theme="0" tint="-0.249977111117893"/>
          <x14:colorHigh theme="0" tint="-0.249977111117893"/>
          <x14:colorLow theme="0" tint="-0.249977111117893"/>
          <x14:sparklines>
            <x14:sparkline>
              <xm:f>Расчеты!F66:J66</xm:f>
              <xm:sqref>C11</xm:sqref>
            </x14:sparkline>
          </x14:sparklines>
        </x14:sparklineGroup>
        <x14:sparklineGroup displayEmptyCellsAs="gap" negative="1" xr2:uid="{00000000-0003-0000-0300-000002000000}">
          <x14:colorSeries theme="1" tint="0.499984740745262"/>
          <x14:colorNegative rgb="FFFF0000"/>
          <x14:colorAxis rgb="FF000000"/>
          <x14:colorMarkers theme="1" tint="0.249977111117893"/>
          <x14:colorFirst theme="1" tint="0.249977111117893"/>
          <x14:colorLast theme="1" tint="0.249977111117893"/>
          <x14:colorHigh theme="1" tint="0.249977111117893"/>
          <x14:colorLow theme="1" tint="0.249977111117893"/>
          <x14:sparklines>
            <x14:sparkline>
              <xm:f>Расчеты!F79:J79</xm:f>
              <xm:sqref>C10</xm:sqref>
            </x14:sparkline>
          </x14:sparklines>
        </x14:sparklineGroup>
        <x14:sparklineGroup displayEmptyCellsAs="gap" negative="1" xr2:uid="{00000000-0003-0000-0300-000003000000}">
          <x14:colorSeries theme="1" tint="0.34998626667073579"/>
          <x14:colorNegative rgb="FFFF0000"/>
          <x14:colorAxis rgb="FF000000"/>
          <x14:colorMarkers theme="0" tint="-0.249977111117893"/>
          <x14:colorFirst theme="0" tint="-0.249977111117893"/>
          <x14:colorLast theme="0" tint="-0.249977111117893"/>
          <x14:colorHigh theme="0" tint="-0.249977111117893"/>
          <x14:colorLow theme="0" tint="-0.249977111117893"/>
          <x14:sparklines>
            <x14:sparkline>
              <xm:f>Расчеты!F20:J20</xm:f>
              <xm:sqref>C9</xm:sqref>
            </x14:sparkline>
          </x14:sparklines>
        </x14:sparklineGroup>
        <x14:sparklineGroup displayEmptyCellsAs="gap" negative="1" xr2:uid="{00000000-0003-0000-0300-000004000000}">
          <x14:colorSeries theme="1" tint="0.34998626667073579"/>
          <x14:colorNegative rgb="FFFF0000"/>
          <x14:colorAxis rgb="FF000000"/>
          <x14:colorMarkers theme="0" tint="-0.249977111117893"/>
          <x14:colorFirst theme="0" tint="-0.249977111117893"/>
          <x14:colorLast theme="0" tint="-0.249977111117893"/>
          <x14:colorHigh theme="0" tint="-0.249977111117893"/>
          <x14:colorLow theme="0" tint="-0.249977111117893"/>
          <x14:sparklines>
            <x14:sparkline>
              <xm:f>Расчеты!F91:J91</xm:f>
              <xm:sqref>C8</xm:sqref>
            </x14:sparkline>
          </x14:sparklines>
        </x14:sparklineGroup>
        <x14:sparklineGroup displayEmptyCellsAs="gap" negative="1" xr2:uid="{00000000-0003-0000-0300-000005000000}">
          <x14:colorSeries theme="1" tint="0.34998626667073579"/>
          <x14:colorNegative rgb="FFFF0000"/>
          <x14:colorAxis rgb="FF000000"/>
          <x14:colorMarkers theme="0" tint="-0.249977111117893"/>
          <x14:colorFirst theme="0" tint="-0.249977111117893"/>
          <x14:colorLast theme="0" tint="-0.249977111117893"/>
          <x14:colorHigh theme="0" tint="-0.249977111117893"/>
          <x14:colorLow theme="0" tint="-0.249977111117893"/>
          <x14:sparklines>
            <x14:sparkline>
              <xm:f>Расчеты!F93:J93</xm:f>
              <xm:sqref>C7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P21"/>
  <sheetViews>
    <sheetView showGridLines="0" showRowColHeaders="0" zoomScaleNormal="100" workbookViewId="0">
      <selection activeCell="J9" sqref="J9"/>
    </sheetView>
  </sheetViews>
  <sheetFormatPr defaultColWidth="0" defaultRowHeight="15" customHeight="1" zeroHeight="1"/>
  <cols>
    <col min="1" max="1" width="2.85546875" style="165" customWidth="1"/>
    <col min="2" max="6" width="9.140625" style="165" customWidth="1"/>
    <col min="7" max="8" width="9.140625" style="164" customWidth="1"/>
    <col min="9" max="9" width="13.7109375" style="164" customWidth="1"/>
    <col min="10" max="10" width="25.5703125" style="164" customWidth="1"/>
    <col min="11" max="11" width="26.5703125" style="164" customWidth="1"/>
    <col min="12" max="12" width="9.140625" style="164" hidden="1" customWidth="1"/>
    <col min="13" max="16" width="9.140625" style="165" hidden="1" customWidth="1"/>
    <col min="17" max="16384" width="9.140625" style="165" hidden="1"/>
  </cols>
  <sheetData>
    <row r="1" spans="1:16" s="160" customFormat="1" ht="6.7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s="160" customFormat="1">
      <c r="A2" s="159"/>
      <c r="B2" s="159"/>
      <c r="C2" s="159"/>
      <c r="D2" s="159"/>
      <c r="E2" s="159"/>
      <c r="F2" s="159"/>
      <c r="G2" s="159"/>
      <c r="H2" s="159"/>
      <c r="I2" s="159"/>
      <c r="J2" s="159" t="s">
        <v>196</v>
      </c>
      <c r="K2" s="159"/>
      <c r="L2" s="159"/>
      <c r="M2" s="159"/>
      <c r="N2" s="159"/>
      <c r="O2" s="159"/>
      <c r="P2" s="159"/>
    </row>
    <row r="3" spans="1:16" s="160" customFormat="1">
      <c r="A3" s="159"/>
      <c r="B3" s="159"/>
      <c r="C3" s="159"/>
      <c r="D3" s="159"/>
      <c r="E3" s="159"/>
      <c r="F3" s="159"/>
      <c r="G3" s="159"/>
      <c r="H3" s="159"/>
      <c r="I3" s="159"/>
      <c r="J3" s="159" t="s">
        <v>197</v>
      </c>
      <c r="K3" s="159"/>
      <c r="L3" s="159"/>
      <c r="M3" s="159"/>
      <c r="N3" s="159"/>
      <c r="O3" s="159"/>
      <c r="P3" s="159"/>
    </row>
    <row r="4" spans="1:16" s="160" customFormat="1">
      <c r="A4" s="159"/>
      <c r="B4" s="159"/>
      <c r="C4" s="159"/>
      <c r="D4" s="159"/>
      <c r="E4" s="159"/>
      <c r="F4" s="159"/>
      <c r="G4" s="159"/>
      <c r="H4" s="159"/>
      <c r="I4" s="159"/>
      <c r="J4" s="159" t="s">
        <v>198</v>
      </c>
      <c r="K4" s="159"/>
      <c r="L4" s="159"/>
      <c r="M4" s="159"/>
      <c r="N4" s="159"/>
      <c r="O4" s="159"/>
      <c r="P4" s="159"/>
    </row>
    <row r="5" spans="1:16" s="160" customFormat="1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</row>
    <row r="6" spans="1:16" s="160" customFormat="1">
      <c r="A6" s="159"/>
      <c r="B6" s="159"/>
      <c r="C6" s="159"/>
      <c r="D6" s="159"/>
      <c r="E6" s="159"/>
      <c r="F6" s="159"/>
      <c r="G6" s="159"/>
      <c r="H6" s="159"/>
      <c r="I6" s="159"/>
      <c r="J6" s="159" t="s">
        <v>199</v>
      </c>
      <c r="K6" s="159"/>
      <c r="L6" s="159"/>
      <c r="M6" s="159"/>
      <c r="N6" s="159"/>
      <c r="O6" s="159"/>
      <c r="P6" s="159"/>
    </row>
    <row r="7" spans="1:16" s="160" customFormat="1">
      <c r="A7" s="159"/>
      <c r="B7" s="159"/>
      <c r="C7" s="159"/>
      <c r="D7" s="159"/>
      <c r="E7" s="159"/>
      <c r="F7" s="159"/>
      <c r="G7" s="159"/>
      <c r="H7" s="159"/>
      <c r="I7" s="159"/>
      <c r="J7" s="159" t="s">
        <v>200</v>
      </c>
      <c r="K7" s="159"/>
      <c r="L7" s="159"/>
      <c r="M7" s="159"/>
      <c r="N7" s="159"/>
      <c r="O7" s="159"/>
      <c r="P7" s="159"/>
    </row>
    <row r="8" spans="1:16" s="160" customFormat="1">
      <c r="A8" s="159"/>
      <c r="B8" s="159"/>
      <c r="C8" s="159"/>
      <c r="D8" s="159"/>
      <c r="E8" s="159"/>
      <c r="F8" s="159"/>
      <c r="G8" s="159"/>
      <c r="H8" s="159"/>
      <c r="I8" s="159"/>
      <c r="J8" s="159" t="s">
        <v>201</v>
      </c>
      <c r="K8" s="159"/>
      <c r="L8" s="159"/>
      <c r="M8" s="159"/>
      <c r="N8" s="159"/>
      <c r="O8" s="159"/>
      <c r="P8" s="159"/>
    </row>
    <row r="9" spans="1:16" s="160" customFormat="1">
      <c r="A9" s="159"/>
      <c r="B9" s="159"/>
      <c r="C9" s="159"/>
      <c r="D9" s="159"/>
      <c r="E9" s="159"/>
      <c r="F9" s="159"/>
      <c r="G9" s="159"/>
      <c r="H9" s="159"/>
      <c r="I9" s="159"/>
      <c r="J9" s="159" t="s">
        <v>202</v>
      </c>
      <c r="K9" s="159"/>
      <c r="L9" s="159"/>
      <c r="M9" s="159"/>
      <c r="N9" s="159"/>
      <c r="O9" s="159"/>
      <c r="P9" s="159"/>
    </row>
    <row r="10" spans="1:16" s="160" customFormat="1">
      <c r="A10" s="159"/>
      <c r="B10" s="159"/>
      <c r="C10" s="159"/>
      <c r="D10" s="159"/>
      <c r="E10" s="159"/>
      <c r="F10" s="159"/>
      <c r="G10" s="159"/>
      <c r="H10" s="159"/>
      <c r="I10" s="159"/>
      <c r="J10" s="159" t="s">
        <v>203</v>
      </c>
      <c r="K10" s="159"/>
      <c r="L10" s="159"/>
      <c r="M10" s="159"/>
      <c r="N10" s="159"/>
      <c r="O10" s="159"/>
      <c r="P10" s="159"/>
    </row>
    <row r="11" spans="1:16" s="160" customForma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</row>
    <row r="12" spans="1:16" s="160" customFormat="1">
      <c r="A12" s="159"/>
      <c r="B12" s="159"/>
      <c r="C12" s="159"/>
      <c r="D12" s="159"/>
      <c r="E12" s="159"/>
      <c r="F12" s="159"/>
      <c r="G12" s="159"/>
      <c r="H12" s="159"/>
      <c r="I12" s="159"/>
      <c r="J12" s="159" t="s">
        <v>204</v>
      </c>
      <c r="K12" s="159"/>
      <c r="L12" s="159"/>
      <c r="M12" s="159"/>
      <c r="N12" s="159"/>
      <c r="O12" s="159"/>
      <c r="P12" s="159"/>
    </row>
    <row r="13" spans="1:16" s="160" customFormat="1">
      <c r="A13" s="159"/>
      <c r="B13" s="159"/>
      <c r="C13" s="159"/>
      <c r="D13" s="159"/>
      <c r="E13" s="159"/>
      <c r="F13" s="159"/>
      <c r="G13" s="159"/>
      <c r="H13" s="159"/>
      <c r="I13" s="159"/>
      <c r="J13" s="159" t="s">
        <v>205</v>
      </c>
      <c r="K13" s="159"/>
      <c r="L13" s="159"/>
      <c r="M13" s="159"/>
      <c r="N13" s="159"/>
      <c r="O13" s="159"/>
      <c r="P13" s="159"/>
    </row>
    <row r="14" spans="1:16" s="160" customFormat="1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s="160" customFormat="1">
      <c r="A15" s="159"/>
      <c r="B15" s="159"/>
      <c r="C15" s="159"/>
      <c r="D15" s="159"/>
      <c r="E15" s="159"/>
      <c r="F15" s="159"/>
      <c r="G15" s="159"/>
      <c r="H15" s="159"/>
      <c r="I15" s="159"/>
      <c r="J15" s="159" t="s">
        <v>206</v>
      </c>
      <c r="K15" s="159"/>
      <c r="L15" s="159"/>
      <c r="M15" s="159"/>
      <c r="N15" s="159"/>
      <c r="O15" s="159"/>
      <c r="P15" s="159"/>
    </row>
    <row r="16" spans="1:16" s="160" customFormat="1">
      <c r="A16" s="159"/>
      <c r="B16" s="159"/>
      <c r="C16" s="159"/>
      <c r="D16" s="159"/>
      <c r="E16" s="159"/>
      <c r="F16" s="159"/>
      <c r="G16" s="159"/>
      <c r="H16" s="159"/>
      <c r="I16" s="159"/>
      <c r="J16" s="161" t="s">
        <v>210</v>
      </c>
      <c r="K16" s="162" t="s">
        <v>211</v>
      </c>
      <c r="L16" s="159"/>
      <c r="M16" s="159"/>
      <c r="N16" s="159"/>
      <c r="O16" s="159"/>
      <c r="P16" s="159"/>
    </row>
    <row r="17" spans="1:16" s="160" customFormat="1">
      <c r="A17" s="159"/>
      <c r="B17" s="159"/>
      <c r="C17" s="159"/>
      <c r="D17" s="159"/>
      <c r="E17" s="159"/>
      <c r="F17" s="159"/>
      <c r="G17" s="159"/>
      <c r="H17" s="159"/>
      <c r="I17" s="159"/>
      <c r="J17" s="163" t="s">
        <v>207</v>
      </c>
      <c r="K17" s="162" t="s">
        <v>209</v>
      </c>
      <c r="L17" s="159"/>
      <c r="M17" s="159"/>
      <c r="N17" s="159"/>
      <c r="O17" s="159"/>
      <c r="P17" s="159"/>
    </row>
    <row r="18" spans="1:16" s="160" customFormat="1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</row>
    <row r="19" spans="1:16" s="160" customFormat="1">
      <c r="A19" s="164"/>
      <c r="B19" s="164"/>
      <c r="C19" s="164"/>
      <c r="D19" s="164"/>
      <c r="E19" s="164"/>
      <c r="F19" s="164"/>
      <c r="G19" s="164"/>
      <c r="H19" s="164"/>
      <c r="I19" s="164"/>
      <c r="J19" s="159"/>
      <c r="K19" s="159"/>
      <c r="L19" s="159"/>
      <c r="M19" s="159"/>
      <c r="N19" s="159"/>
      <c r="O19" s="159"/>
      <c r="P19" s="159"/>
    </row>
    <row r="20" spans="1:16" s="160" customFormat="1">
      <c r="A20" s="164"/>
      <c r="B20" s="164"/>
      <c r="C20" s="164"/>
      <c r="D20" s="164"/>
      <c r="E20" s="164"/>
      <c r="F20" s="164"/>
      <c r="G20" s="164"/>
      <c r="H20" s="164"/>
      <c r="I20" s="164"/>
      <c r="J20" s="159"/>
      <c r="K20" s="159"/>
      <c r="L20" s="159"/>
      <c r="M20" s="159"/>
      <c r="N20" s="159"/>
      <c r="O20" s="159"/>
      <c r="P20" s="159"/>
    </row>
    <row r="21" spans="1:16" s="160" customFormat="1">
      <c r="A21" s="164"/>
      <c r="B21" s="164"/>
      <c r="C21" s="164"/>
      <c r="D21" s="164"/>
      <c r="E21" s="164"/>
      <c r="F21" s="164"/>
      <c r="G21" s="164"/>
      <c r="H21" s="164"/>
      <c r="I21" s="164"/>
      <c r="J21" s="159"/>
      <c r="K21" s="159"/>
      <c r="L21" s="159"/>
      <c r="M21" s="159"/>
      <c r="N21" s="159"/>
      <c r="O21" s="159"/>
      <c r="P21" s="159"/>
    </row>
  </sheetData>
  <sheetProtection selectLockedCells="1" selectUnlockedCells="1"/>
  <hyperlinks>
    <hyperlink ref="J17" r:id="rId1" tooltip="Задайте вопрос по обучению или проекту"/>
    <hyperlink ref="K17" r:id="rId2"/>
    <hyperlink ref="K16" r:id="rId3"/>
  </hyperlinks>
  <pageMargins left="0.7" right="0.7" top="0.75" bottom="0.75" header="0.3" footer="0.3"/>
  <ignoredErrors>
    <ignoredError sqref="J16" numberStoredAsText="1"/>
  </ignoredErrors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B1:K18"/>
  <sheetViews>
    <sheetView showGridLines="0" workbookViewId="0">
      <selection activeCell="D19" sqref="D19"/>
    </sheetView>
  </sheetViews>
  <sheetFormatPr defaultRowHeight="15"/>
  <cols>
    <col min="1" max="2" width="3.42578125" customWidth="1"/>
    <col min="4" max="4" width="9.140625" customWidth="1"/>
    <col min="11" max="11" width="13.5703125" customWidth="1"/>
  </cols>
  <sheetData>
    <row r="1" spans="2:11">
      <c r="B1" s="150"/>
    </row>
    <row r="2" spans="2:11">
      <c r="B2" s="144">
        <v>1</v>
      </c>
      <c r="C2" s="145" t="s">
        <v>190</v>
      </c>
      <c r="D2" s="145"/>
      <c r="E2" s="145"/>
      <c r="F2" s="145"/>
      <c r="G2" s="145"/>
      <c r="H2" s="145"/>
      <c r="I2" s="145"/>
      <c r="J2" s="145"/>
      <c r="K2" s="145"/>
    </row>
    <row r="3" spans="2:11">
      <c r="B3" s="146"/>
      <c r="C3" s="143"/>
      <c r="D3" s="143"/>
      <c r="E3" s="143"/>
      <c r="F3" s="143"/>
      <c r="G3" s="143"/>
      <c r="H3" s="143"/>
      <c r="I3" s="143"/>
      <c r="J3" s="143"/>
      <c r="K3" s="143"/>
    </row>
    <row r="4" spans="2:11">
      <c r="B4" s="146"/>
      <c r="C4" s="143" t="s">
        <v>191</v>
      </c>
      <c r="D4" s="143"/>
      <c r="E4" s="143"/>
      <c r="F4" s="143"/>
      <c r="G4" s="143"/>
      <c r="H4" s="143"/>
      <c r="I4" s="143"/>
      <c r="J4" s="143"/>
      <c r="K4" s="143"/>
    </row>
    <row r="5" spans="2:11">
      <c r="B5" s="146"/>
      <c r="C5" s="143"/>
      <c r="D5" s="143"/>
      <c r="E5" s="143"/>
      <c r="F5" s="143"/>
      <c r="G5" s="143"/>
      <c r="H5" s="143"/>
      <c r="I5" s="143"/>
      <c r="J5" s="143"/>
      <c r="K5" s="143"/>
    </row>
    <row r="6" spans="2:11">
      <c r="B6" s="146"/>
      <c r="C6" s="143"/>
      <c r="D6" s="143"/>
      <c r="E6" s="143"/>
      <c r="F6" s="143"/>
      <c r="G6" s="143"/>
      <c r="H6" s="143"/>
      <c r="I6" s="143"/>
      <c r="J6" s="143"/>
      <c r="K6" s="143"/>
    </row>
    <row r="7" spans="2:11">
      <c r="B7" s="146"/>
      <c r="C7" s="143"/>
      <c r="D7" s="143"/>
      <c r="E7" s="143"/>
      <c r="F7" s="143"/>
      <c r="G7" s="143"/>
      <c r="H7" s="143"/>
      <c r="I7" s="143"/>
      <c r="J7" s="143"/>
      <c r="K7" s="143"/>
    </row>
    <row r="8" spans="2:11">
      <c r="B8" s="146"/>
      <c r="C8" s="143"/>
      <c r="D8" s="143"/>
      <c r="E8" s="143"/>
      <c r="F8" s="143"/>
      <c r="G8" s="143"/>
      <c r="H8" s="143"/>
      <c r="I8" s="143"/>
      <c r="J8" s="143"/>
      <c r="K8" s="143"/>
    </row>
    <row r="9" spans="2:11">
      <c r="B9" s="146"/>
      <c r="C9" s="143"/>
      <c r="D9" s="143"/>
      <c r="E9" s="143"/>
      <c r="F9" s="143"/>
      <c r="G9" s="143"/>
      <c r="H9" s="143"/>
      <c r="I9" s="143"/>
      <c r="J9" s="143"/>
      <c r="K9" s="143"/>
    </row>
    <row r="10" spans="2:11">
      <c r="B10" s="146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2:11">
      <c r="B11" s="147"/>
      <c r="C11" s="143"/>
      <c r="D11" s="143"/>
      <c r="E11" s="143"/>
      <c r="F11" s="143"/>
      <c r="G11" s="143"/>
      <c r="H11" s="143"/>
      <c r="I11" s="143"/>
      <c r="J11" s="143"/>
      <c r="K11" s="143"/>
    </row>
    <row r="12" spans="2:11">
      <c r="B12" s="147"/>
      <c r="C12" s="143"/>
      <c r="D12" s="143"/>
      <c r="E12" s="143"/>
      <c r="F12" s="143"/>
      <c r="G12" s="143"/>
      <c r="H12" s="143"/>
      <c r="I12" s="143"/>
      <c r="J12" s="143"/>
      <c r="K12" s="143"/>
    </row>
    <row r="13" spans="2:11">
      <c r="B13" s="147"/>
      <c r="C13" s="143"/>
      <c r="D13" s="143"/>
      <c r="E13" s="143"/>
      <c r="F13" s="143"/>
      <c r="G13" s="143"/>
      <c r="H13" s="143"/>
      <c r="I13" s="143"/>
      <c r="J13" s="143"/>
      <c r="K13" s="143"/>
    </row>
    <row r="14" spans="2:11">
      <c r="B14" s="147"/>
      <c r="C14" s="143"/>
      <c r="D14" s="143"/>
      <c r="E14" s="143"/>
      <c r="F14" s="143"/>
      <c r="G14" s="143"/>
      <c r="H14" s="143"/>
      <c r="I14" s="143"/>
      <c r="J14" s="143"/>
      <c r="K14" s="143"/>
    </row>
    <row r="15" spans="2:11">
      <c r="B15" s="147"/>
      <c r="C15" s="143"/>
      <c r="D15" s="143"/>
      <c r="E15" s="143"/>
      <c r="F15" s="143"/>
      <c r="G15" s="143"/>
      <c r="H15" s="143"/>
      <c r="I15" s="143"/>
      <c r="J15" s="143"/>
      <c r="K15" s="143"/>
    </row>
    <row r="16" spans="2:11">
      <c r="B16" s="147"/>
      <c r="C16" s="143"/>
      <c r="D16" s="143"/>
      <c r="E16" s="143"/>
      <c r="F16" s="143"/>
      <c r="G16" s="143"/>
      <c r="H16" s="143"/>
      <c r="I16" s="143"/>
      <c r="J16" s="143"/>
      <c r="K16" s="143"/>
    </row>
    <row r="17" spans="2:11">
      <c r="B17" s="147"/>
      <c r="C17" s="143"/>
      <c r="D17" s="143"/>
      <c r="E17" s="143"/>
      <c r="F17" s="143"/>
      <c r="G17" s="143"/>
      <c r="H17" s="143"/>
      <c r="I17" s="143"/>
      <c r="J17" s="143"/>
      <c r="K17" s="143"/>
    </row>
    <row r="18" spans="2:11">
      <c r="B18" s="148"/>
      <c r="C18" s="149"/>
      <c r="D18" s="149"/>
      <c r="E18" s="149"/>
      <c r="F18" s="149"/>
      <c r="G18" s="149"/>
      <c r="H18" s="149"/>
      <c r="I18" s="149"/>
      <c r="J18" s="149"/>
      <c r="K18" s="14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33</vt:i4>
      </vt:variant>
    </vt:vector>
  </HeadingPairs>
  <TitlesOfParts>
    <vt:vector size="38" baseType="lpstr">
      <vt:lpstr>Данные</vt:lpstr>
      <vt:lpstr>Расчеты</vt:lpstr>
      <vt:lpstr>Отчет</vt:lpstr>
      <vt:lpstr>Об авторе</vt:lpstr>
      <vt:lpstr>Инструкция</vt:lpstr>
      <vt:lpstr>EBIT</vt:lpstr>
      <vt:lpstr>EBITDA</vt:lpstr>
      <vt:lpstr>id</vt:lpstr>
      <vt:lpstr>NOPAT</vt:lpstr>
      <vt:lpstr>WACC</vt:lpstr>
      <vt:lpstr>активы</vt:lpstr>
      <vt:lpstr>амотризация</vt:lpstr>
      <vt:lpstr>ВнеобАктивы</vt:lpstr>
      <vt:lpstr>выручка</vt:lpstr>
      <vt:lpstr>дебиторы</vt:lpstr>
      <vt:lpstr>деньги</vt:lpstr>
      <vt:lpstr>долгосрочные_пассивы</vt:lpstr>
      <vt:lpstr>запасы</vt:lpstr>
      <vt:lpstr>капитал</vt:lpstr>
      <vt:lpstr>коммерческие_расходы</vt:lpstr>
      <vt:lpstr>кредиторы</vt:lpstr>
      <vt:lpstr>налог_на_прибыль</vt:lpstr>
      <vt:lpstr>операционная_прибыль</vt:lpstr>
      <vt:lpstr>пассивы</vt:lpstr>
      <vt:lpstr>период</vt:lpstr>
      <vt:lpstr>прибыль_до_налогов</vt:lpstr>
      <vt:lpstr>процентные_краткосроч_обяз_ва</vt:lpstr>
      <vt:lpstr>Проценты_за_займы</vt:lpstr>
      <vt:lpstr>прочие_доходы_и_расходы</vt:lpstr>
      <vt:lpstr>Рабочий_капитал</vt:lpstr>
      <vt:lpstr>себестоимость</vt:lpstr>
      <vt:lpstr>ставка_налога</vt:lpstr>
      <vt:lpstr>Стоимость_собств_капитала</vt:lpstr>
      <vt:lpstr>управленческие_расходы</vt:lpstr>
      <vt:lpstr>Численность_персонала</vt:lpstr>
      <vt:lpstr>чистая_прибыль</vt:lpstr>
      <vt:lpstr>ЧистПриб</vt:lpstr>
      <vt:lpstr>Чистые_активы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Салостей</dc:creator>
  <cp:lastModifiedBy>klenova</cp:lastModifiedBy>
  <dcterms:created xsi:type="dcterms:W3CDTF">2012-05-21T07:46:51Z</dcterms:created>
  <dcterms:modified xsi:type="dcterms:W3CDTF">2017-09-11T11:50:49Z</dcterms:modified>
</cp:coreProperties>
</file>